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9170" windowHeight="2895" tabRatio="599" firstSheet="13" activeTab="20"/>
  </bookViews>
  <sheets>
    <sheet name="02.05.2013" sheetId="1" r:id="rId1"/>
    <sheet name="03.05.2013" sheetId="2" r:id="rId2"/>
    <sheet name="07.05.2013" sheetId="3" r:id="rId3"/>
    <sheet name="08.05.2013" sheetId="4" r:id="rId4"/>
    <sheet name="09.05.2013" sheetId="5" r:id="rId5"/>
    <sheet name="10.05.2013" sheetId="6" r:id="rId6"/>
    <sheet name="13.05.2013" sheetId="7" r:id="rId7"/>
    <sheet name="14.05.2013" sheetId="8" r:id="rId8"/>
    <sheet name="15.05.2013" sheetId="9" r:id="rId9"/>
    <sheet name="16.05.2013" sheetId="10" r:id="rId10"/>
    <sheet name="17.05.2013" sheetId="11" r:id="rId11"/>
    <sheet name="20.05.2013" sheetId="12" r:id="rId12"/>
    <sheet name="21.05.2013" sheetId="13" r:id="rId13"/>
    <sheet name="22.05.2013" sheetId="14" r:id="rId14"/>
    <sheet name="23.05.2013" sheetId="15" r:id="rId15"/>
    <sheet name="24.05.2013" sheetId="16" r:id="rId16"/>
    <sheet name="27.05.2015" sheetId="17" r:id="rId17"/>
    <sheet name="28.05.2013" sheetId="18" r:id="rId18"/>
    <sheet name="29.05.2013" sheetId="19" r:id="rId19"/>
    <sheet name="30.05.2013" sheetId="20" r:id="rId20"/>
    <sheet name="31.05.2013" sheetId="21" r:id="rId21"/>
  </sheets>
  <definedNames/>
  <calcPr fullCalcOnLoad="1"/>
</workbook>
</file>

<file path=xl/sharedStrings.xml><?xml version="1.0" encoding="utf-8"?>
<sst xmlns="http://schemas.openxmlformats.org/spreadsheetml/2006/main" count="543" uniqueCount="124">
  <si>
    <t>MINISTERUL SANATATII</t>
  </si>
  <si>
    <t>SPITALUL DE PSIHIATRIE SI PENTRU MASURI DE SIGURANTA SAPOCA</t>
  </si>
  <si>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</si>
  <si>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</si>
  <si>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</si>
  <si>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</si>
  <si>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</si>
  <si>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</si>
  <si>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SPITAL SAPOCA</t>
  </si>
  <si>
    <t>alimente</t>
  </si>
  <si>
    <t>ridicare numerar</t>
  </si>
  <si>
    <t>cheltuieli gospodaresti</t>
  </si>
  <si>
    <t>Total cheltuieli din bugetul de stat  - accize</t>
  </si>
  <si>
    <t>Total cheltuieli de capital</t>
  </si>
  <si>
    <t>TOTAL GENERAL</t>
  </si>
  <si>
    <t>Manager,</t>
  </si>
  <si>
    <t>Director finanaciar,</t>
  </si>
  <si>
    <t xml:space="preserve">     Ec. Popescu Dumitru</t>
  </si>
  <si>
    <t xml:space="preserve">                   Ec. Vlad Laurentiu</t>
  </si>
  <si>
    <t>Sef serviciu fin.cont.,</t>
  </si>
  <si>
    <t>Ec. Paun Cristina</t>
  </si>
  <si>
    <t xml:space="preserve">                                  Ec. Vlad Laurentiu</t>
  </si>
  <si>
    <t xml:space="preserve">       Ec. Popescu Dumitru</t>
  </si>
  <si>
    <t xml:space="preserve">                      Ec. Vlad Laurentiu</t>
  </si>
  <si>
    <t xml:space="preserve">                               Ec. Vlad Laurentiu</t>
  </si>
  <si>
    <t xml:space="preserve">                                 Ec. Vlad Laurentiu</t>
  </si>
  <si>
    <t xml:space="preserve">                                Ec. Vlad Laurentiu</t>
  </si>
  <si>
    <t xml:space="preserve">                            Ec. Vlad Laurentiu</t>
  </si>
  <si>
    <t xml:space="preserve">                     Ec. Vlad Laurentiu</t>
  </si>
  <si>
    <t>medicamente</t>
  </si>
  <si>
    <t>COCA COLA</t>
  </si>
  <si>
    <t>SALARIATI</t>
  </si>
  <si>
    <t>carduri salarii</t>
  </si>
  <si>
    <t>BUGET DE STAT</t>
  </si>
  <si>
    <t>BUGETUL ASIG SOC. DE STAT</t>
  </si>
  <si>
    <t>contributii salarii af lunii aprilie 2013</t>
  </si>
  <si>
    <t>CEC SALARII</t>
  </si>
  <si>
    <t>salarii aferente lunii aprilie 2013</t>
  </si>
  <si>
    <t>CHEQUE DEJEUNER</t>
  </si>
  <si>
    <t>tichete masa</t>
  </si>
  <si>
    <t>GINAR PROD PANIF</t>
  </si>
  <si>
    <t>ELECTRICA</t>
  </si>
  <si>
    <t>PETROM DISTRIBUTIE GAZE</t>
  </si>
  <si>
    <t>GDF SUEZ</t>
  </si>
  <si>
    <t>AKTA</t>
  </si>
  <si>
    <t>RER ECOLOGIC</t>
  </si>
  <si>
    <t>energie electrica</t>
  </si>
  <si>
    <t>gaze naturale</t>
  </si>
  <si>
    <t>cablu tv</t>
  </si>
  <si>
    <t>prestari servicii</t>
  </si>
  <si>
    <t>COMFORTUNA 93</t>
  </si>
  <si>
    <t>COMPANIA DE APA</t>
  </si>
  <si>
    <t>TRIDENT SERVICE</t>
  </si>
  <si>
    <t>FRIGOTEHNICA</t>
  </si>
  <si>
    <t>PRIMARIA UNGURIU</t>
  </si>
  <si>
    <t>ROMPREST SERVICE</t>
  </si>
  <si>
    <t>BIO CHEM SOLUTIONS</t>
  </si>
  <si>
    <t>apa potabila</t>
  </si>
  <si>
    <t>materiale</t>
  </si>
  <si>
    <t>prestari  servicii</t>
  </si>
  <si>
    <t>reactivi laborator</t>
  </si>
  <si>
    <t>BUGETUL DE STAT</t>
  </si>
  <si>
    <t>contributii af salarii af lunii aprilie 2013</t>
  </si>
  <si>
    <t>ROMTELECOM</t>
  </si>
  <si>
    <t>internet</t>
  </si>
  <si>
    <t>voce</t>
  </si>
  <si>
    <t>cablu TV</t>
  </si>
  <si>
    <t>restituire CM unitate</t>
  </si>
  <si>
    <t>POENARU MARIN</t>
  </si>
  <si>
    <t>PINGUINU CONGELAT</t>
  </si>
  <si>
    <t>OMV PETROM</t>
  </si>
  <si>
    <t>CTL</t>
  </si>
  <si>
    <t>CJAS BUZAU</t>
  </si>
  <si>
    <t>ORANGE ROMANIA</t>
  </si>
  <si>
    <t>MEDIA PRO</t>
  </si>
  <si>
    <t>CERTISING</t>
  </si>
  <si>
    <t>ELSSADO MARKET</t>
  </si>
  <si>
    <t>EPRUBETA FARM</t>
  </si>
  <si>
    <t>HARD SERVICE</t>
  </si>
  <si>
    <t>MIGA COM</t>
  </si>
  <si>
    <t>ROTA IMPEX</t>
  </si>
  <si>
    <t>SPEED CONSTRUCT</t>
  </si>
  <si>
    <t>STERYCICLE ROMANIA</t>
  </si>
  <si>
    <t>BUTAN GAS</t>
  </si>
  <si>
    <t>CTCE PIATRA NEAMT</t>
  </si>
  <si>
    <t>INFOSOFT</t>
  </si>
  <si>
    <t>MONDOCLINIC SYSTEM</t>
  </si>
  <si>
    <t>VIATA MEDICALA</t>
  </si>
  <si>
    <t>OMV PETROM CTL</t>
  </si>
  <si>
    <t>MARIDOR</t>
  </si>
  <si>
    <t xml:space="preserve">notificare nr. </t>
  </si>
  <si>
    <t>convorbiri telefonice</t>
  </si>
  <si>
    <t>reparatii curente</t>
  </si>
  <si>
    <t>materiale si prestari servicii</t>
  </si>
  <si>
    <t>combustibil calorifer</t>
  </si>
  <si>
    <t>STERIL ROMANIA</t>
  </si>
  <si>
    <t>TUNIC PROD</t>
  </si>
  <si>
    <t>PLASTIC PROD</t>
  </si>
  <si>
    <t>NOVA FIT 2000</t>
  </si>
  <si>
    <t>UZCONFTEX TOTAL</t>
  </si>
  <si>
    <t>MLM MEDICAL</t>
  </si>
  <si>
    <t>BRD GROUP SOCIETE</t>
  </si>
  <si>
    <t>materiale sanitare</t>
  </si>
  <si>
    <t>EXTRABUGETAR</t>
  </si>
  <si>
    <t xml:space="preserve">FARMEXPERT DCI </t>
  </si>
  <si>
    <t>ACTAVIS</t>
  </si>
  <si>
    <t>EUROPHARM HOLDING</t>
  </si>
  <si>
    <t>FARMACEUTICA REMEDIA</t>
  </si>
  <si>
    <t>FARMEXIM BUCURESTI</t>
  </si>
  <si>
    <t>FELSIIN FARM</t>
  </si>
  <si>
    <t>FRESENIUS KABI</t>
  </si>
  <si>
    <t>IDM DINAMIC</t>
  </si>
  <si>
    <t>INFOMED FLUIDS</t>
  </si>
  <si>
    <t>MEDIPLUS EXIM</t>
  </si>
  <si>
    <t>MEDISAN</t>
  </si>
  <si>
    <t>PHARMA</t>
  </si>
  <si>
    <t>POLISANO</t>
  </si>
  <si>
    <t>ROMASTRU TRADING</t>
  </si>
  <si>
    <t>ROMFARMACHIM</t>
  </si>
  <si>
    <t>TERAPIA CLUJ ( A&amp;A MEDICAL )</t>
  </si>
  <si>
    <t>BRD GROUPE SOCIETE GENERAL  (A&amp;A MEDICAL )</t>
  </si>
  <si>
    <t>A&amp;G MED TRADING</t>
  </si>
  <si>
    <t>ADM FARM</t>
  </si>
  <si>
    <t>dezinfectanti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</si>
</sst>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0" fontId="2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4" fontId="0" fillId="0" borderId="1" xfId="0" applyNumberFormat="1" applyBorder="1" applyAlignment="1">
      <alignment horizontal="lef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4" fontId="0" fillId="2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/>
    </xf>
    <xf numFmtId="4" fontId="0" fillId="2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3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3" xfId="0" applyFont="1" applyBorder="1" applyAlignment="1">
      <alignment horizontal="centerContinuous" vertical="center" wrapText="1"/>
    </xf>
    <xf numFmtId="0" fontId="2" fillId="0" borderId="4" xfId="0" applyFont="1" applyBorder="1" applyAlignment="1">
      <alignment horizontal="centerContinuous" vertical="center" wrapText="1"/>
    </xf>
    <xf numFmtId="0" fontId="2" fillId="0" borderId="2" xfId="0" applyFont="1" applyBorder="1" applyAlignment="1">
      <alignment horizontal="centerContinuous" vertical="center" wrapText="1"/>
    </xf>
    <xf numFmtId="0" fontId="0" fillId="0" borderId="4" xfId="0" applyBorder="1" applyAlignment="1">
      <alignment horizontal="centerContinuous" vertical="center" wrapText="1"/>
    </xf>
    <xf numFmtId="0" fontId="0" fillId="0" borderId="2" xfId="0" applyBorder="1" applyAlignment="1">
      <alignment horizontal="centerContinuous" vertical="center" wrapText="1"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4" fontId="4" fillId="2" borderId="3" xfId="0" applyNumberFormat="1" applyFont="1" applyFill="1" applyBorder="1" applyAlignment="1">
      <alignment horizontal="centerContinuous"/>
    </xf>
    <xf numFmtId="4" fontId="4" fillId="2" borderId="2" xfId="0" applyNumberFormat="1" applyFont="1" applyFill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4" fontId="0" fillId="0" borderId="3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 horizontal="centerContinuous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/>
    </xf>
    <xf numFmtId="4" fontId="0" fillId="0" borderId="6" xfId="0" applyNumberFormat="1" applyFont="1" applyBorder="1" applyAlignment="1">
      <alignment horizontal="right"/>
    </xf>
    <xf numFmtId="4" fontId="0" fillId="0" borderId="6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2" fontId="0" fillId="0" borderId="3" xfId="0" applyNumberFormat="1" applyFont="1" applyFill="1" applyBorder="1" applyAlignment="1">
      <alignment wrapText="1"/>
    </xf>
    <xf numFmtId="4" fontId="0" fillId="0" borderId="1" xfId="0" applyNumberFormat="1" applyFont="1" applyBorder="1" applyAlignment="1">
      <alignment horizontal="centerContinuous"/>
    </xf>
    <xf numFmtId="0" fontId="2" fillId="0" borderId="1" xfId="0" applyFont="1" applyBorder="1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8"/>
  <sheetViews>
    <sheetView workbookViewId="0" topLeftCell="A7">
      <selection activeCell="B25" sqref="B25:D27"/>
    </sheetView>
  </sheetViews>
  <sheetFormatPr defaultColWidth="9.140625" defaultRowHeight="12.75"/>
  <cols>
    <col min="1" max="1" width="31.8515625" style="0" customWidth="1"/>
    <col min="2" max="2" width="15.57421875" style="0" customWidth="1"/>
    <col min="3" max="3" width="27.28125" style="0" customWidth="1"/>
    <col min="4" max="4" width="20.00390625" style="0" customWidth="1"/>
  </cols>
  <sheetData>
    <row r="4" spans="1:4" ht="15.75">
      <c r="A4" s="35" t="s">
        <v>0</v>
      </c>
      <c r="B4" s="35"/>
      <c r="C4" s="35"/>
      <c r="D4" s="35"/>
    </row>
    <row r="5" spans="1:4" ht="15.75">
      <c r="A5" s="35" t="s">
        <v>1</v>
      </c>
      <c r="B5" s="35"/>
      <c r="C5" s="35"/>
      <c r="D5" s="35"/>
    </row>
    <row r="11" spans="1:4" ht="15.75">
      <c r="A11" s="45" t="s">
        <v>2</v>
      </c>
      <c r="B11" s="45" t="s">
        <v>3</v>
      </c>
      <c r="C11" s="50" t="s">
        <v>4</v>
      </c>
      <c r="D11" s="50" t="s">
        <v>5</v>
      </c>
    </row>
    <row r="12" spans="1:4" ht="15.75">
      <c r="A12" s="46"/>
      <c r="B12" s="48"/>
      <c r="C12" s="51"/>
      <c r="D12" s="51"/>
    </row>
    <row r="13" spans="1:4" ht="15.75">
      <c r="A13" s="47"/>
      <c r="B13" s="49"/>
      <c r="C13" s="52"/>
      <c r="D13" s="52"/>
    </row>
    <row r="14" spans="1:4" ht="15.75" customHeight="1">
      <c r="A14" s="37" t="s">
        <v>6</v>
      </c>
      <c r="B14" s="39">
        <v>0</v>
      </c>
      <c r="C14" s="41"/>
      <c r="D14" s="41"/>
    </row>
    <row r="15" spans="1:4" ht="15.75">
      <c r="A15" s="38"/>
      <c r="B15" s="40"/>
      <c r="C15" s="42"/>
      <c r="D15" s="42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5.75">
      <c r="A23" s="37" t="s">
        <v>7</v>
      </c>
      <c r="B23" s="39">
        <f>B25+B26</f>
        <v>0</v>
      </c>
      <c r="C23" s="41"/>
      <c r="D23" s="41"/>
    </row>
    <row r="24" spans="1:4" ht="15.75">
      <c r="A24" s="38"/>
      <c r="B24" s="40"/>
      <c r="C24" s="42"/>
      <c r="D24" s="42"/>
    </row>
    <row r="25" spans="1:4" ht="12.75">
      <c r="A25" s="1"/>
      <c r="B25" s="8"/>
      <c r="C25" s="1"/>
      <c r="D25" s="1"/>
    </row>
    <row r="26" spans="1:4" ht="12.75">
      <c r="A26" s="1"/>
      <c r="B26" s="8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8" customHeight="1">
      <c r="A35" s="43" t="s">
        <v>12</v>
      </c>
      <c r="B35" s="39">
        <v>0</v>
      </c>
      <c r="C35" s="41"/>
      <c r="D35" s="41"/>
    </row>
    <row r="36" spans="1:4" ht="15.75" customHeight="1">
      <c r="A36" s="44"/>
      <c r="B36" s="40"/>
      <c r="C36" s="42"/>
      <c r="D36" s="42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5.75">
      <c r="A43" s="37" t="s">
        <v>13</v>
      </c>
      <c r="B43" s="39">
        <v>0</v>
      </c>
      <c r="C43" s="41"/>
      <c r="D43" s="41"/>
    </row>
    <row r="44" spans="1:4" ht="15.75">
      <c r="A44" s="38"/>
      <c r="B44" s="40"/>
      <c r="C44" s="42"/>
      <c r="D44" s="42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5.75">
      <c r="A49" s="9" t="s">
        <v>14</v>
      </c>
      <c r="B49" s="10">
        <f>B23</f>
        <v>0</v>
      </c>
      <c r="C49" s="9"/>
      <c r="D49" s="9"/>
    </row>
    <row r="50" ht="12.75">
      <c r="B50" s="3"/>
    </row>
    <row r="51" ht="12.75">
      <c r="B51" s="3"/>
    </row>
    <row r="52" spans="1:4" ht="15.75">
      <c r="A52" s="5" t="s">
        <v>15</v>
      </c>
      <c r="B52" s="3"/>
      <c r="C52" s="35" t="s">
        <v>16</v>
      </c>
      <c r="D52" s="35"/>
    </row>
    <row r="53" spans="1:4" ht="15.75">
      <c r="A53" s="4" t="s">
        <v>17</v>
      </c>
      <c r="B53" s="3"/>
      <c r="C53" s="36" t="s">
        <v>18</v>
      </c>
      <c r="D53" s="36"/>
    </row>
    <row r="54" ht="12.75">
      <c r="B54" s="3"/>
    </row>
    <row r="55" ht="12.75">
      <c r="B55" s="3"/>
    </row>
    <row r="56" ht="12.75">
      <c r="B56" s="3"/>
    </row>
    <row r="57" spans="2:4" ht="15.75">
      <c r="B57" s="3"/>
      <c r="C57" s="35" t="s">
        <v>19</v>
      </c>
      <c r="D57" s="35"/>
    </row>
    <row r="58" spans="2:4" ht="15.75">
      <c r="B58" s="3"/>
      <c r="C58" s="35" t="s">
        <v>20</v>
      </c>
      <c r="D58" s="3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D68"/>
  <sheetViews>
    <sheetView workbookViewId="0" topLeftCell="A10">
      <selection activeCell="D19" sqref="D19"/>
    </sheetView>
  </sheetViews>
  <sheetFormatPr defaultColWidth="9.140625" defaultRowHeight="12.75"/>
  <cols>
    <col min="1" max="1" width="34.57421875" style="0" customWidth="1"/>
    <col min="2" max="2" width="15.421875" style="0" customWidth="1"/>
    <col min="3" max="3" width="27.7109375" style="0" customWidth="1"/>
    <col min="4" max="4" width="35.140625" style="0" customWidth="1"/>
  </cols>
  <sheetData>
    <row r="6" spans="1:4" ht="15.75">
      <c r="A6" s="35" t="s">
        <v>0</v>
      </c>
      <c r="B6" s="35"/>
      <c r="C6" s="35"/>
      <c r="D6" s="35"/>
    </row>
    <row r="7" spans="1:4" ht="15.75">
      <c r="A7" s="35" t="s">
        <v>1</v>
      </c>
      <c r="B7" s="35"/>
      <c r="C7" s="35"/>
      <c r="D7" s="35"/>
    </row>
    <row r="12" spans="1:4" ht="15.75">
      <c r="A12" s="50" t="s">
        <v>2</v>
      </c>
      <c r="B12" s="50" t="s">
        <v>3</v>
      </c>
      <c r="C12" s="50" t="s">
        <v>4</v>
      </c>
      <c r="D12" s="50" t="s">
        <v>5</v>
      </c>
    </row>
    <row r="13" spans="1:4" ht="15.75">
      <c r="A13" s="51"/>
      <c r="B13" s="53"/>
      <c r="C13" s="51"/>
      <c r="D13" s="51"/>
    </row>
    <row r="14" spans="1:4" ht="15.75">
      <c r="A14" s="52"/>
      <c r="B14" s="54"/>
      <c r="C14" s="52"/>
      <c r="D14" s="52"/>
    </row>
    <row r="15" spans="1:4" ht="15.75">
      <c r="A15" s="65" t="s">
        <v>6</v>
      </c>
      <c r="B15" s="10">
        <f>B16</f>
        <v>2520.01</v>
      </c>
      <c r="C15" s="67"/>
      <c r="D15" s="67"/>
    </row>
    <row r="16" spans="1:4" ht="15.75">
      <c r="A16" s="65"/>
      <c r="B16" s="68">
        <v>2520.01</v>
      </c>
      <c r="C16" s="16" t="s">
        <v>38</v>
      </c>
      <c r="D16" s="69" t="s">
        <v>39</v>
      </c>
    </row>
    <row r="17" spans="1:4" ht="12.75" customHeight="1">
      <c r="A17" s="1"/>
      <c r="B17" s="2"/>
      <c r="C17" s="16"/>
      <c r="D17" s="16"/>
    </row>
    <row r="18" spans="1:4" ht="12.75">
      <c r="A18" s="1"/>
      <c r="B18" s="2"/>
      <c r="C18" s="1"/>
      <c r="D18" s="1"/>
    </row>
    <row r="19" spans="1:4" ht="12.75">
      <c r="A19" s="1"/>
      <c r="B19" s="30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5.75">
      <c r="A24" s="65" t="s">
        <v>7</v>
      </c>
      <c r="B24" s="10">
        <f>SUM(B25:B42)</f>
        <v>129080.74</v>
      </c>
      <c r="C24" s="67"/>
      <c r="D24" s="67"/>
    </row>
    <row r="25" spans="1:4" ht="15.75">
      <c r="A25" s="65"/>
      <c r="B25" s="68">
        <v>25758.04</v>
      </c>
      <c r="C25" s="25" t="s">
        <v>40</v>
      </c>
      <c r="D25" s="16" t="s">
        <v>9</v>
      </c>
    </row>
    <row r="26" spans="1:4" ht="12.75">
      <c r="A26" s="1"/>
      <c r="B26" s="68">
        <v>72816.13</v>
      </c>
      <c r="C26" s="25" t="s">
        <v>41</v>
      </c>
      <c r="D26" s="16" t="s">
        <v>46</v>
      </c>
    </row>
    <row r="27" spans="1:4" ht="12.75">
      <c r="A27" s="1"/>
      <c r="B27" s="68">
        <v>27464.69</v>
      </c>
      <c r="C27" s="25" t="s">
        <v>42</v>
      </c>
      <c r="D27" s="1" t="s">
        <v>47</v>
      </c>
    </row>
    <row r="28" spans="1:4" ht="12.75">
      <c r="A28" s="1"/>
      <c r="B28" s="68">
        <v>2632.68</v>
      </c>
      <c r="C28" s="1" t="s">
        <v>43</v>
      </c>
      <c r="D28" s="1" t="s">
        <v>47</v>
      </c>
    </row>
    <row r="29" spans="1:4" ht="12.75">
      <c r="A29" s="1"/>
      <c r="B29" s="68">
        <v>186</v>
      </c>
      <c r="C29" s="25" t="s">
        <v>44</v>
      </c>
      <c r="D29" s="1" t="s">
        <v>48</v>
      </c>
    </row>
    <row r="30" spans="1:4" ht="12.75">
      <c r="A30" s="1"/>
      <c r="B30" s="68">
        <v>223.2</v>
      </c>
      <c r="C30" s="25" t="s">
        <v>45</v>
      </c>
      <c r="D30" s="1" t="s">
        <v>49</v>
      </c>
    </row>
    <row r="31" spans="1:4" ht="12.75">
      <c r="A31" s="1"/>
      <c r="B31" s="33"/>
      <c r="C31" s="25"/>
      <c r="D31" s="1"/>
    </row>
    <row r="32" spans="1:4" ht="12.75">
      <c r="A32" s="1"/>
      <c r="B32" s="33"/>
      <c r="C32" s="25"/>
      <c r="D32" s="1"/>
    </row>
    <row r="33" spans="1:4" ht="12.75">
      <c r="A33" s="1"/>
      <c r="B33" s="32"/>
      <c r="C33" s="25"/>
      <c r="D33" s="1"/>
    </row>
    <row r="34" spans="1:4" ht="12.75">
      <c r="A34" s="1"/>
      <c r="B34" s="32"/>
      <c r="C34" s="25"/>
      <c r="D34" s="1"/>
    </row>
    <row r="35" spans="1:4" ht="12.75">
      <c r="A35" s="1"/>
      <c r="B35" s="32"/>
      <c r="C35" s="25"/>
      <c r="D35" s="1"/>
    </row>
    <row r="36" spans="1:4" ht="12.75">
      <c r="A36" s="1"/>
      <c r="B36" s="32"/>
      <c r="C36" s="25"/>
      <c r="D36" s="1"/>
    </row>
    <row r="37" spans="1:4" ht="12.75">
      <c r="A37" s="1"/>
      <c r="B37" s="32"/>
      <c r="C37" s="25"/>
      <c r="D37" s="1"/>
    </row>
    <row r="38" spans="1:4" ht="12.75">
      <c r="A38" s="1"/>
      <c r="B38" s="32"/>
      <c r="C38" s="25"/>
      <c r="D38" s="1"/>
    </row>
    <row r="39" spans="1:4" ht="12.75">
      <c r="A39" s="1"/>
      <c r="B39" s="32"/>
      <c r="C39" s="25"/>
      <c r="D39" s="1"/>
    </row>
    <row r="40" spans="1:4" ht="12.75">
      <c r="A40" s="1"/>
      <c r="B40" s="32"/>
      <c r="C40" s="25"/>
      <c r="D40" s="1"/>
    </row>
    <row r="41" spans="1:4" ht="12.75">
      <c r="A41" s="1"/>
      <c r="B41" s="32"/>
      <c r="C41" s="25"/>
      <c r="D41" s="1"/>
    </row>
    <row r="42" spans="1:4" ht="12.75">
      <c r="A42" s="1"/>
      <c r="B42" s="11"/>
      <c r="C42" s="1"/>
      <c r="D42" s="15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31.5">
      <c r="A45" s="43" t="s">
        <v>12</v>
      </c>
      <c r="B45" s="39">
        <v>0</v>
      </c>
      <c r="C45" s="41"/>
      <c r="D45" s="41"/>
    </row>
    <row r="46" spans="1:4" ht="18" customHeight="1">
      <c r="A46" s="44"/>
      <c r="B46" s="40"/>
      <c r="C46" s="42"/>
      <c r="D46" s="42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5.75">
      <c r="A53" s="37" t="s">
        <v>13</v>
      </c>
      <c r="B53" s="39">
        <v>0</v>
      </c>
      <c r="C53" s="41"/>
      <c r="D53" s="41"/>
    </row>
    <row r="54" spans="1:4" ht="15.75">
      <c r="A54" s="38"/>
      <c r="B54" s="40"/>
      <c r="C54" s="42"/>
      <c r="D54" s="42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5.75">
      <c r="A59" s="9" t="s">
        <v>14</v>
      </c>
      <c r="B59" s="10">
        <f>B15+B24</f>
        <v>131600.75</v>
      </c>
      <c r="C59" s="9"/>
      <c r="D59" s="9"/>
    </row>
    <row r="60" ht="12.75">
      <c r="B60" s="3"/>
    </row>
    <row r="61" ht="12.75">
      <c r="B61" s="3"/>
    </row>
    <row r="62" spans="1:4" ht="15.75">
      <c r="A62" s="5" t="s">
        <v>15</v>
      </c>
      <c r="B62" s="3"/>
      <c r="C62" s="35" t="s">
        <v>16</v>
      </c>
      <c r="D62" s="35"/>
    </row>
    <row r="63" spans="1:4" ht="15.75">
      <c r="A63" s="4" t="s">
        <v>17</v>
      </c>
      <c r="B63" s="3"/>
      <c r="C63" s="36" t="s">
        <v>18</v>
      </c>
      <c r="D63" s="36"/>
    </row>
    <row r="64" ht="12.75">
      <c r="B64" s="3"/>
    </row>
    <row r="65" ht="12.75">
      <c r="B65" s="3"/>
    </row>
    <row r="66" ht="12.75">
      <c r="B66" s="3"/>
    </row>
    <row r="67" spans="2:4" ht="15.75">
      <c r="B67" s="3"/>
      <c r="C67" s="35" t="s">
        <v>19</v>
      </c>
      <c r="D67" s="35"/>
    </row>
    <row r="68" spans="2:4" ht="15.75">
      <c r="B68" s="3"/>
      <c r="C68" s="35" t="s">
        <v>20</v>
      </c>
      <c r="D68" s="3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70"/>
  <sheetViews>
    <sheetView workbookViewId="0" topLeftCell="A25">
      <selection activeCell="C29" sqref="C29:D29"/>
    </sheetView>
  </sheetViews>
  <sheetFormatPr defaultColWidth="9.140625" defaultRowHeight="12.75"/>
  <cols>
    <col min="1" max="1" width="34.28125" style="0" customWidth="1"/>
    <col min="2" max="2" width="13.00390625" style="0" customWidth="1"/>
    <col min="3" max="3" width="27.8515625" style="0" customWidth="1"/>
    <col min="4" max="4" width="32.8515625" style="0" customWidth="1"/>
  </cols>
  <sheetData>
    <row r="6" spans="1:4" ht="15.75">
      <c r="A6" s="35" t="s">
        <v>0</v>
      </c>
      <c r="B6" s="35"/>
      <c r="C6" s="35"/>
      <c r="D6" s="35"/>
    </row>
    <row r="7" spans="1:4" ht="15.75">
      <c r="A7" s="35" t="s">
        <v>1</v>
      </c>
      <c r="B7" s="35"/>
      <c r="C7" s="35"/>
      <c r="D7" s="35"/>
    </row>
    <row r="12" spans="1:4" ht="31.5">
      <c r="A12" s="50" t="s">
        <v>2</v>
      </c>
      <c r="B12" s="50" t="s">
        <v>3</v>
      </c>
      <c r="C12" s="50" t="s">
        <v>4</v>
      </c>
      <c r="D12" s="50" t="s">
        <v>5</v>
      </c>
    </row>
    <row r="13" spans="1:4" ht="15.75">
      <c r="A13" s="51"/>
      <c r="B13" s="53"/>
      <c r="C13" s="51"/>
      <c r="D13" s="51"/>
    </row>
    <row r="14" spans="1:4" ht="15.75">
      <c r="A14" s="52"/>
      <c r="B14" s="54"/>
      <c r="C14" s="52"/>
      <c r="D14" s="52"/>
    </row>
    <row r="15" spans="1:4" ht="15.75">
      <c r="A15" s="37" t="s">
        <v>6</v>
      </c>
      <c r="B15" s="39">
        <f>B17+B16</f>
        <v>797650</v>
      </c>
      <c r="C15" s="41"/>
      <c r="D15" s="41"/>
    </row>
    <row r="16" spans="1:4" ht="15.75">
      <c r="A16" s="38"/>
      <c r="B16" s="2">
        <v>176854</v>
      </c>
      <c r="C16" s="1" t="s">
        <v>61</v>
      </c>
      <c r="D16" s="1" t="s">
        <v>62</v>
      </c>
    </row>
    <row r="17" spans="1:4" ht="12.75">
      <c r="A17" s="1"/>
      <c r="B17" s="2">
        <v>620796</v>
      </c>
      <c r="C17" s="1" t="s">
        <v>34</v>
      </c>
      <c r="D17" s="1" t="s">
        <v>62</v>
      </c>
    </row>
    <row r="18" spans="1:4" ht="12.75">
      <c r="A18" s="1"/>
      <c r="B18" s="11"/>
      <c r="C18" s="1"/>
      <c r="D18" s="1"/>
    </row>
    <row r="19" spans="1:4" ht="15.75">
      <c r="A19" s="37" t="s">
        <v>7</v>
      </c>
      <c r="B19" s="10">
        <f>SUM(B20:B45)</f>
        <v>88158.58</v>
      </c>
      <c r="C19" s="67"/>
      <c r="D19" s="67"/>
    </row>
    <row r="20" spans="1:4" ht="15.75">
      <c r="A20" s="65"/>
      <c r="B20" s="70">
        <v>134.47</v>
      </c>
      <c r="C20" s="1" t="s">
        <v>51</v>
      </c>
      <c r="D20" s="1" t="s">
        <v>57</v>
      </c>
    </row>
    <row r="21" spans="1:4" ht="12.75">
      <c r="A21" s="7"/>
      <c r="B21" s="14">
        <v>2790.35</v>
      </c>
      <c r="C21" s="1" t="s">
        <v>51</v>
      </c>
      <c r="D21" s="1" t="s">
        <v>57</v>
      </c>
    </row>
    <row r="22" spans="1:4" ht="12.75">
      <c r="A22" s="7"/>
      <c r="B22" s="14">
        <v>806</v>
      </c>
      <c r="C22" s="1" t="s">
        <v>52</v>
      </c>
      <c r="D22" s="1" t="s">
        <v>58</v>
      </c>
    </row>
    <row r="23" spans="1:4" ht="12.75">
      <c r="A23" s="7"/>
      <c r="B23" s="14">
        <v>9736.17</v>
      </c>
      <c r="C23" s="1" t="s">
        <v>51</v>
      </c>
      <c r="D23" s="1" t="s">
        <v>57</v>
      </c>
    </row>
    <row r="24" spans="1:4" ht="12.75">
      <c r="A24" s="7"/>
      <c r="B24" s="14">
        <v>2007.13</v>
      </c>
      <c r="C24" s="1" t="s">
        <v>51</v>
      </c>
      <c r="D24" s="1" t="s">
        <v>57</v>
      </c>
    </row>
    <row r="25" spans="1:4" ht="12.75">
      <c r="A25" s="7"/>
      <c r="B25" s="14">
        <v>1014</v>
      </c>
      <c r="C25" s="1" t="s">
        <v>53</v>
      </c>
      <c r="D25" s="1" t="s">
        <v>59</v>
      </c>
    </row>
    <row r="26" spans="1:4" ht="12.75">
      <c r="A26" s="7"/>
      <c r="B26" s="14">
        <v>7836</v>
      </c>
      <c r="C26" s="1" t="s">
        <v>54</v>
      </c>
      <c r="D26" s="1" t="s">
        <v>57</v>
      </c>
    </row>
    <row r="27" spans="1:4" ht="12.75">
      <c r="A27" s="7"/>
      <c r="B27" s="14">
        <v>5397.72</v>
      </c>
      <c r="C27" s="1" t="s">
        <v>55</v>
      </c>
      <c r="D27" s="1" t="s">
        <v>59</v>
      </c>
    </row>
    <row r="28" spans="1:4" ht="12.75">
      <c r="A28" s="7"/>
      <c r="B28" s="14">
        <v>48436.74</v>
      </c>
      <c r="C28" s="1" t="s">
        <v>56</v>
      </c>
      <c r="D28" s="1" t="s">
        <v>60</v>
      </c>
    </row>
    <row r="29" spans="1:4" ht="12.75">
      <c r="A29" s="7"/>
      <c r="B29" s="8">
        <v>10000</v>
      </c>
      <c r="C29" s="1" t="s">
        <v>10</v>
      </c>
      <c r="D29" s="1" t="s">
        <v>11</v>
      </c>
    </row>
    <row r="30" spans="1:4" ht="12.75">
      <c r="A30" s="7"/>
      <c r="B30" s="14"/>
      <c r="C30" s="1"/>
      <c r="D30" s="1"/>
    </row>
    <row r="31" spans="1:4" ht="12.75">
      <c r="A31" s="7"/>
      <c r="B31" s="11"/>
      <c r="C31" s="1"/>
      <c r="D31" s="1"/>
    </row>
    <row r="32" spans="1:4" ht="12.75">
      <c r="A32" s="7"/>
      <c r="B32" s="8"/>
      <c r="C32" s="1"/>
      <c r="D32" s="1"/>
    </row>
    <row r="33" spans="1:4" ht="12.75">
      <c r="A33" s="7"/>
      <c r="B33" s="11"/>
      <c r="C33" s="1"/>
      <c r="D33" s="1"/>
    </row>
    <row r="34" spans="1:4" ht="12.75">
      <c r="A34" s="7"/>
      <c r="B34" s="11"/>
      <c r="C34" s="1"/>
      <c r="D34" s="1"/>
    </row>
    <row r="35" spans="1:4" ht="12.75">
      <c r="A35" s="7"/>
      <c r="B35" s="11"/>
      <c r="C35" s="1"/>
      <c r="D35" s="1"/>
    </row>
    <row r="36" spans="1:4" ht="12.75">
      <c r="A36" s="7"/>
      <c r="B36" s="11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31.5">
      <c r="A46" s="43" t="s">
        <v>12</v>
      </c>
      <c r="B46" s="39">
        <v>0</v>
      </c>
      <c r="C46" s="41"/>
      <c r="D46" s="41"/>
    </row>
    <row r="47" spans="1:4" ht="19.5" customHeight="1">
      <c r="A47" s="44"/>
      <c r="B47" s="40"/>
      <c r="C47" s="42"/>
      <c r="D47" s="42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5.75">
      <c r="A54" s="37" t="s">
        <v>13</v>
      </c>
      <c r="B54" s="39">
        <v>0</v>
      </c>
      <c r="C54" s="41"/>
      <c r="D54" s="41"/>
    </row>
    <row r="55" spans="1:4" ht="15.75">
      <c r="A55" s="38"/>
      <c r="B55" s="40"/>
      <c r="C55" s="42"/>
      <c r="D55" s="42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5.75">
      <c r="A60" s="9" t="s">
        <v>14</v>
      </c>
      <c r="B60" s="10">
        <f>B15+B19</f>
        <v>885808.58</v>
      </c>
      <c r="C60" s="9"/>
      <c r="D60" s="9"/>
    </row>
    <row r="61" spans="1:4" ht="15.75">
      <c r="A61" s="18"/>
      <c r="B61" s="19"/>
      <c r="C61" s="18"/>
      <c r="D61" s="18"/>
    </row>
    <row r="62" spans="1:4" ht="15.75">
      <c r="A62" s="18"/>
      <c r="B62" s="19"/>
      <c r="C62" s="18"/>
      <c r="D62" s="18"/>
    </row>
    <row r="63" ht="12.75">
      <c r="B63" s="3"/>
    </row>
    <row r="64" spans="1:4" ht="15.75">
      <c r="A64" s="5" t="s">
        <v>15</v>
      </c>
      <c r="B64" s="3"/>
      <c r="C64" s="35" t="s">
        <v>16</v>
      </c>
      <c r="D64" s="35"/>
    </row>
    <row r="65" spans="1:4" ht="15.75">
      <c r="A65" s="4" t="s">
        <v>17</v>
      </c>
      <c r="B65" s="3"/>
      <c r="C65" s="36" t="s">
        <v>24</v>
      </c>
      <c r="D65" s="36"/>
    </row>
    <row r="66" ht="12.75">
      <c r="B66" s="3"/>
    </row>
    <row r="67" ht="12.75">
      <c r="B67" s="3"/>
    </row>
    <row r="68" ht="12.75">
      <c r="B68" s="3"/>
    </row>
    <row r="69" spans="2:4" ht="15.75">
      <c r="B69" s="3"/>
      <c r="C69" s="35" t="s">
        <v>19</v>
      </c>
      <c r="D69" s="35"/>
    </row>
    <row r="70" spans="2:4" ht="15.75">
      <c r="B70" s="3"/>
      <c r="C70" s="35" t="s">
        <v>20</v>
      </c>
      <c r="D70" s="35"/>
    </row>
  </sheetData>
  <printOptions/>
  <pageMargins left="0.75" right="0.75" top="1" bottom="1" header="0.5" footer="0.5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75"/>
  <sheetViews>
    <sheetView workbookViewId="0" topLeftCell="A1">
      <selection activeCell="H17" sqref="H17"/>
    </sheetView>
  </sheetViews>
  <sheetFormatPr defaultColWidth="9.140625" defaultRowHeight="12.75"/>
  <cols>
    <col min="1" max="1" width="31.140625" style="0" customWidth="1"/>
    <col min="2" max="2" width="12.57421875" style="0" customWidth="1"/>
    <col min="3" max="3" width="27.00390625" style="0" customWidth="1"/>
    <col min="4" max="4" width="34.7109375" style="0" customWidth="1"/>
  </cols>
  <sheetData>
    <row r="6" spans="1:4" ht="15.75">
      <c r="A6" s="35" t="s">
        <v>0</v>
      </c>
      <c r="B6" s="35"/>
      <c r="C6" s="35"/>
      <c r="D6" s="35"/>
    </row>
    <row r="7" spans="1:4" ht="15.75">
      <c r="A7" s="35" t="s">
        <v>1</v>
      </c>
      <c r="B7" s="35"/>
      <c r="C7" s="35"/>
      <c r="D7" s="35"/>
    </row>
    <row r="12" spans="1:4" ht="31.5">
      <c r="A12" s="50" t="s">
        <v>2</v>
      </c>
      <c r="B12" s="50" t="s">
        <v>3</v>
      </c>
      <c r="C12" s="50" t="s">
        <v>4</v>
      </c>
      <c r="D12" s="50" t="s">
        <v>5</v>
      </c>
    </row>
    <row r="13" spans="1:4" ht="15.75">
      <c r="A13" s="51"/>
      <c r="B13" s="53"/>
      <c r="C13" s="51"/>
      <c r="D13" s="51"/>
    </row>
    <row r="14" spans="1:4" ht="15.75">
      <c r="A14" s="52"/>
      <c r="B14" s="54"/>
      <c r="C14" s="52"/>
      <c r="D14" s="52"/>
    </row>
    <row r="15" spans="1:4" ht="15.75">
      <c r="A15" s="37" t="s">
        <v>6</v>
      </c>
      <c r="B15" s="39">
        <f>SUM(B17:B18)</f>
        <v>0</v>
      </c>
      <c r="C15" s="41"/>
      <c r="D15" s="41"/>
    </row>
    <row r="16" spans="1:4" ht="15.75">
      <c r="A16" s="38"/>
      <c r="B16" s="40"/>
      <c r="C16" s="42"/>
      <c r="D16" s="42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5.75">
      <c r="A20" s="37" t="s">
        <v>7</v>
      </c>
      <c r="B20" s="39">
        <f>SUM(B21:B55)</f>
        <v>17308.670000000002</v>
      </c>
      <c r="C20" s="41"/>
      <c r="D20" s="41"/>
    </row>
    <row r="21" spans="1:4" ht="15.75">
      <c r="A21" s="38"/>
      <c r="B21" s="12">
        <v>11023.83</v>
      </c>
      <c r="C21" s="1" t="s">
        <v>50</v>
      </c>
      <c r="D21" s="1" t="s">
        <v>9</v>
      </c>
    </row>
    <row r="22" spans="1:4" ht="12.75">
      <c r="A22" s="7"/>
      <c r="B22" s="12">
        <v>3788.77</v>
      </c>
      <c r="C22" s="1" t="s">
        <v>63</v>
      </c>
      <c r="D22" s="1" t="s">
        <v>64</v>
      </c>
    </row>
    <row r="23" spans="1:4" ht="12.75">
      <c r="A23" s="7"/>
      <c r="B23" s="12">
        <v>1739.55</v>
      </c>
      <c r="C23" s="1" t="s">
        <v>63</v>
      </c>
      <c r="D23" s="1" t="s">
        <v>65</v>
      </c>
    </row>
    <row r="24" spans="1:4" ht="12.75">
      <c r="A24" s="7"/>
      <c r="B24" s="12">
        <v>433.49</v>
      </c>
      <c r="C24" s="1" t="s">
        <v>63</v>
      </c>
      <c r="D24" s="1" t="s">
        <v>66</v>
      </c>
    </row>
    <row r="25" spans="1:4" ht="12.75">
      <c r="A25" s="7"/>
      <c r="B25" s="12">
        <v>323.03</v>
      </c>
      <c r="C25" s="1" t="s">
        <v>63</v>
      </c>
      <c r="D25" s="1" t="s">
        <v>65</v>
      </c>
    </row>
    <row r="26" spans="1:4" ht="12.75">
      <c r="A26" s="7"/>
      <c r="B26" s="12"/>
      <c r="C26" s="1"/>
      <c r="D26" s="1"/>
    </row>
    <row r="27" spans="1:4" ht="12.75">
      <c r="A27" s="7"/>
      <c r="B27" s="12"/>
      <c r="C27" s="1"/>
      <c r="D27" s="1"/>
    </row>
    <row r="28" spans="1:4" ht="12.75">
      <c r="A28" s="7"/>
      <c r="B28" s="12"/>
      <c r="C28" s="1"/>
      <c r="D28" s="1"/>
    </row>
    <row r="29" spans="1:4" ht="12.75">
      <c r="A29" s="7"/>
      <c r="B29" s="12"/>
      <c r="C29" s="1"/>
      <c r="D29" s="1"/>
    </row>
    <row r="30" spans="1:4" ht="12.75">
      <c r="A30" s="7"/>
      <c r="B30" s="12"/>
      <c r="C30" s="1"/>
      <c r="D30" s="1"/>
    </row>
    <row r="31" spans="1:4" ht="12.75">
      <c r="A31" s="7"/>
      <c r="B31" s="12"/>
      <c r="C31" s="1"/>
      <c r="D31" s="1"/>
    </row>
    <row r="32" spans="1:4" ht="12.75">
      <c r="A32" s="7"/>
      <c r="B32" s="12"/>
      <c r="C32" s="1"/>
      <c r="D32" s="1"/>
    </row>
    <row r="33" spans="1:4" ht="12.75">
      <c r="A33" s="7"/>
      <c r="B33" s="11"/>
      <c r="C33" s="1"/>
      <c r="D33" s="1"/>
    </row>
    <row r="34" spans="1:4" ht="12.75">
      <c r="A34" s="7"/>
      <c r="B34" s="11"/>
      <c r="C34" s="1"/>
      <c r="D34" s="1"/>
    </row>
    <row r="35" spans="1:4" ht="12.75">
      <c r="A35" s="7"/>
      <c r="B35" s="11"/>
      <c r="C35" s="1"/>
      <c r="D35" s="1"/>
    </row>
    <row r="36" spans="1:4" ht="12.75">
      <c r="A36" s="7"/>
      <c r="B36" s="11"/>
      <c r="C36" s="1"/>
      <c r="D36" s="1"/>
    </row>
    <row r="37" spans="1:4" ht="12.75">
      <c r="A37" s="7"/>
      <c r="B37" s="11"/>
      <c r="C37" s="1"/>
      <c r="D37" s="1"/>
    </row>
    <row r="38" spans="1:4" ht="12.75">
      <c r="A38" s="7"/>
      <c r="B38" s="2"/>
      <c r="C38" s="1"/>
      <c r="D38" s="1"/>
    </row>
    <row r="39" spans="1:4" ht="12.75">
      <c r="A39" s="7"/>
      <c r="B39" s="8"/>
      <c r="C39" s="8"/>
      <c r="D39" s="1"/>
    </row>
    <row r="40" spans="1:4" ht="12.75">
      <c r="A40" s="7"/>
      <c r="B40" s="8"/>
      <c r="C40" s="1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8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7"/>
      <c r="B51" s="8"/>
      <c r="C51" s="7"/>
      <c r="D51" s="1"/>
    </row>
    <row r="52" spans="1:4" ht="12.75">
      <c r="A52" s="7"/>
      <c r="B52" s="8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31.5">
      <c r="A56" s="43" t="s">
        <v>12</v>
      </c>
      <c r="B56" s="39">
        <v>0</v>
      </c>
      <c r="C56" s="41"/>
      <c r="D56" s="41"/>
    </row>
    <row r="57" spans="1:4" ht="18" customHeight="1">
      <c r="A57" s="44"/>
      <c r="B57" s="40"/>
      <c r="C57" s="42"/>
      <c r="D57" s="42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5.75">
      <c r="A60" s="37" t="s">
        <v>13</v>
      </c>
      <c r="B60" s="39">
        <v>0</v>
      </c>
      <c r="C60" s="41"/>
      <c r="D60" s="41"/>
    </row>
    <row r="61" spans="1:4" ht="15.75">
      <c r="A61" s="38"/>
      <c r="B61" s="40"/>
      <c r="C61" s="42"/>
      <c r="D61" s="42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5.75">
      <c r="A66" s="9" t="s">
        <v>14</v>
      </c>
      <c r="B66" s="10">
        <f>B15+B20</f>
        <v>17308.670000000002</v>
      </c>
      <c r="C66" s="9"/>
      <c r="D66" s="9"/>
    </row>
    <row r="67" ht="12.75">
      <c r="B67" s="3"/>
    </row>
    <row r="68" ht="12.75">
      <c r="B68" s="3"/>
    </row>
    <row r="69" spans="1:4" ht="15.75">
      <c r="A69" s="5" t="s">
        <v>15</v>
      </c>
      <c r="B69" s="3"/>
      <c r="C69" s="35" t="s">
        <v>16</v>
      </c>
      <c r="D69" s="35"/>
    </row>
    <row r="70" spans="1:4" ht="15.75">
      <c r="A70" s="4" t="s">
        <v>17</v>
      </c>
      <c r="B70" s="3"/>
      <c r="C70" s="36" t="s">
        <v>25</v>
      </c>
      <c r="D70" s="36"/>
    </row>
    <row r="71" ht="12.75">
      <c r="B71" s="3"/>
    </row>
    <row r="72" ht="12.75">
      <c r="B72" s="3"/>
    </row>
    <row r="73" ht="12.75">
      <c r="B73" s="3"/>
    </row>
    <row r="74" spans="2:4" ht="15.75">
      <c r="B74" s="3"/>
      <c r="C74" s="35" t="s">
        <v>19</v>
      </c>
      <c r="D74" s="35"/>
    </row>
    <row r="75" spans="2:4" ht="15.75">
      <c r="B75" s="3"/>
      <c r="C75" s="35" t="s">
        <v>20</v>
      </c>
      <c r="D75" s="35"/>
    </row>
  </sheetData>
  <printOptions/>
  <pageMargins left="0.75" right="0.75" top="1" bottom="1" header="0.5" footer="0.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77"/>
  <sheetViews>
    <sheetView workbookViewId="0" topLeftCell="A12">
      <selection activeCell="B22" sqref="B22:D45"/>
    </sheetView>
  </sheetViews>
  <sheetFormatPr defaultColWidth="9.140625" defaultRowHeight="12.75"/>
  <cols>
    <col min="1" max="1" width="32.00390625" style="0" customWidth="1"/>
    <col min="2" max="2" width="15.28125" style="0" customWidth="1"/>
    <col min="3" max="3" width="33.7109375" style="0" customWidth="1"/>
    <col min="4" max="4" width="35.57421875" style="0" customWidth="1"/>
  </cols>
  <sheetData>
    <row r="6" spans="1:4" ht="15.75">
      <c r="A6" s="35" t="s">
        <v>0</v>
      </c>
      <c r="B6" s="35"/>
      <c r="C6" s="35"/>
      <c r="D6" s="35"/>
    </row>
    <row r="7" spans="1:4" ht="15.75">
      <c r="A7" s="35" t="s">
        <v>1</v>
      </c>
      <c r="B7" s="35"/>
      <c r="C7" s="35"/>
      <c r="D7" s="35"/>
    </row>
    <row r="12" spans="1:4" ht="15.75">
      <c r="A12" s="50" t="s">
        <v>2</v>
      </c>
      <c r="B12" s="50" t="s">
        <v>3</v>
      </c>
      <c r="C12" s="50" t="s">
        <v>4</v>
      </c>
      <c r="D12" s="50" t="s">
        <v>5</v>
      </c>
    </row>
    <row r="13" spans="1:4" ht="15.75">
      <c r="A13" s="51"/>
      <c r="B13" s="53"/>
      <c r="C13" s="51"/>
      <c r="D13" s="51"/>
    </row>
    <row r="14" spans="1:4" ht="15.75">
      <c r="A14" s="52"/>
      <c r="B14" s="54"/>
      <c r="C14" s="52"/>
      <c r="D14" s="52"/>
    </row>
    <row r="15" spans="1:4" ht="15.75">
      <c r="A15" s="37" t="s">
        <v>6</v>
      </c>
      <c r="B15" s="39">
        <f>B17+B18</f>
        <v>0</v>
      </c>
      <c r="C15" s="41"/>
      <c r="D15" s="41"/>
    </row>
    <row r="16" spans="1:4" ht="15.75">
      <c r="A16" s="38"/>
      <c r="B16" s="40"/>
      <c r="C16" s="42"/>
      <c r="D16" s="42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5.75">
      <c r="A20" s="37" t="s">
        <v>7</v>
      </c>
      <c r="B20" s="39">
        <f>B22+B23+B24+B25+B26+B27+B28+B29+B30+B31+B32+B33+B34+B36+B37+B38+B39+B40+B41+B42+B43+B44+B45+B35</f>
        <v>0</v>
      </c>
      <c r="C20" s="41"/>
      <c r="D20" s="41"/>
    </row>
    <row r="21" spans="1:4" ht="15.75">
      <c r="A21" s="38"/>
      <c r="B21" s="40"/>
      <c r="C21" s="42"/>
      <c r="D21" s="42"/>
    </row>
    <row r="22" spans="1:4" ht="12.75">
      <c r="A22" s="7"/>
      <c r="B22" s="32"/>
      <c r="C22" s="25"/>
      <c r="D22" s="1"/>
    </row>
    <row r="23" spans="1:4" ht="12.75">
      <c r="A23" s="7"/>
      <c r="B23" s="32"/>
      <c r="C23" s="25"/>
      <c r="D23" s="1"/>
    </row>
    <row r="24" spans="1:4" ht="12.75">
      <c r="A24" s="7"/>
      <c r="B24" s="32"/>
      <c r="C24" s="25"/>
      <c r="D24" s="1"/>
    </row>
    <row r="25" spans="1:4" ht="12.75">
      <c r="A25" s="7"/>
      <c r="B25" s="32"/>
      <c r="C25" s="25"/>
      <c r="D25" s="1"/>
    </row>
    <row r="26" spans="1:4" ht="12.75">
      <c r="A26" s="7"/>
      <c r="B26" s="32"/>
      <c r="C26" s="25"/>
      <c r="D26" s="1"/>
    </row>
    <row r="27" spans="1:4" ht="12.75">
      <c r="A27" s="7"/>
      <c r="B27" s="32"/>
      <c r="C27" s="25"/>
      <c r="D27" s="1"/>
    </row>
    <row r="28" spans="1:4" ht="12.75">
      <c r="A28" s="7"/>
      <c r="B28" s="32"/>
      <c r="C28" s="25"/>
      <c r="D28" s="1"/>
    </row>
    <row r="29" spans="1:4" ht="12.75">
      <c r="A29" s="7"/>
      <c r="B29" s="32"/>
      <c r="C29" s="25"/>
      <c r="D29" s="1"/>
    </row>
    <row r="30" spans="1:4" ht="12.75">
      <c r="A30" s="7"/>
      <c r="B30" s="34"/>
      <c r="C30" s="31"/>
      <c r="D30" s="1"/>
    </row>
    <row r="31" spans="1:4" ht="12.75">
      <c r="A31" s="7"/>
      <c r="B31" s="34"/>
      <c r="C31" s="31"/>
      <c r="D31" s="1"/>
    </row>
    <row r="32" spans="1:4" ht="12.75">
      <c r="A32" s="7"/>
      <c r="B32" s="34"/>
      <c r="C32" s="31"/>
      <c r="D32" s="1"/>
    </row>
    <row r="33" spans="1:4" ht="12.75">
      <c r="A33" s="7"/>
      <c r="B33" s="34"/>
      <c r="C33" s="31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1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31.5">
      <c r="A54" s="43" t="s">
        <v>12</v>
      </c>
      <c r="B54" s="39">
        <v>0</v>
      </c>
      <c r="C54" s="41"/>
      <c r="D54" s="41"/>
    </row>
    <row r="55" spans="1:4" ht="21" customHeight="1">
      <c r="A55" s="44"/>
      <c r="B55" s="40"/>
      <c r="C55" s="42"/>
      <c r="D55" s="42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5.75">
      <c r="A62" s="37" t="s">
        <v>13</v>
      </c>
      <c r="B62" s="39">
        <v>0</v>
      </c>
      <c r="C62" s="41"/>
      <c r="D62" s="41"/>
    </row>
    <row r="63" spans="1:4" ht="15.75">
      <c r="A63" s="38"/>
      <c r="B63" s="40"/>
      <c r="C63" s="42"/>
      <c r="D63" s="42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2.75">
      <c r="A67" s="1"/>
      <c r="B67" s="2"/>
      <c r="C67" s="1"/>
      <c r="D67" s="1"/>
    </row>
    <row r="68" spans="1:4" ht="15.75">
      <c r="A68" s="9" t="s">
        <v>14</v>
      </c>
      <c r="B68" s="10">
        <f>B15+B20</f>
        <v>0</v>
      </c>
      <c r="C68" s="9"/>
      <c r="D68" s="9"/>
    </row>
    <row r="69" ht="12.75">
      <c r="B69" s="3"/>
    </row>
    <row r="70" ht="12.75">
      <c r="B70" s="3"/>
    </row>
    <row r="71" spans="1:4" ht="15.75">
      <c r="A71" s="5" t="s">
        <v>15</v>
      </c>
      <c r="B71" s="3"/>
      <c r="C71" s="35" t="s">
        <v>16</v>
      </c>
      <c r="D71" s="35"/>
    </row>
    <row r="72" spans="1:4" ht="15.75">
      <c r="A72" s="4" t="s">
        <v>17</v>
      </c>
      <c r="B72" s="3"/>
      <c r="C72" s="36" t="s">
        <v>26</v>
      </c>
      <c r="D72" s="36"/>
    </row>
    <row r="73" ht="12.75">
      <c r="B73" s="3"/>
    </row>
    <row r="74" ht="12.75">
      <c r="B74" s="3"/>
    </row>
    <row r="75" ht="12.75">
      <c r="B75" s="3"/>
    </row>
    <row r="76" spans="2:4" ht="15.75">
      <c r="B76" s="3"/>
      <c r="C76" s="35" t="s">
        <v>19</v>
      </c>
      <c r="D76" s="35"/>
    </row>
    <row r="77" spans="2:4" ht="15.75">
      <c r="B77" s="3"/>
      <c r="C77" s="35" t="s">
        <v>20</v>
      </c>
      <c r="D77" s="3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B68" sqref="B68"/>
    </sheetView>
  </sheetViews>
  <sheetFormatPr defaultColWidth="9.140625" defaultRowHeight="12.75"/>
  <cols>
    <col min="1" max="1" width="32.28125" style="0" customWidth="1"/>
    <col min="2" max="2" width="14.421875" style="0" customWidth="1"/>
    <col min="3" max="3" width="31.00390625" style="0" customWidth="1"/>
    <col min="4" max="4" width="32.00390625" style="0" customWidth="1"/>
  </cols>
  <sheetData>
    <row r="6" spans="1:4" ht="15.75">
      <c r="A6" s="35" t="s">
        <v>0</v>
      </c>
      <c r="B6" s="35"/>
      <c r="C6" s="35"/>
      <c r="D6" s="35"/>
    </row>
    <row r="7" spans="1:4" ht="15.75">
      <c r="A7" s="35" t="s">
        <v>1</v>
      </c>
      <c r="B7" s="35"/>
      <c r="C7" s="35"/>
      <c r="D7" s="35"/>
    </row>
    <row r="12" spans="1:4" ht="31.5">
      <c r="A12" s="50" t="s">
        <v>2</v>
      </c>
      <c r="B12" s="50" t="s">
        <v>3</v>
      </c>
      <c r="C12" s="50" t="s">
        <v>4</v>
      </c>
      <c r="D12" s="50" t="s">
        <v>5</v>
      </c>
    </row>
    <row r="13" spans="1:4" ht="15.75">
      <c r="A13" s="51"/>
      <c r="B13" s="53"/>
      <c r="C13" s="51"/>
      <c r="D13" s="51"/>
    </row>
    <row r="14" spans="1:4" ht="15.75">
      <c r="A14" s="52"/>
      <c r="B14" s="54"/>
      <c r="C14" s="52"/>
      <c r="D14" s="52"/>
    </row>
    <row r="15" spans="1:4" ht="15.75">
      <c r="A15" s="37" t="s">
        <v>6</v>
      </c>
      <c r="B15" s="39">
        <f>B16</f>
        <v>2828</v>
      </c>
      <c r="C15" s="41"/>
      <c r="D15" s="41"/>
    </row>
    <row r="16" spans="1:4" ht="12.75">
      <c r="A16" s="1"/>
      <c r="B16" s="2">
        <v>2828</v>
      </c>
      <c r="C16" s="1" t="s">
        <v>8</v>
      </c>
      <c r="D16" s="6" t="s">
        <v>67</v>
      </c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6"/>
    </row>
    <row r="19" spans="1:4" ht="12.75">
      <c r="A19" s="1"/>
      <c r="B19" s="2"/>
      <c r="C19" s="1"/>
      <c r="D19" s="6"/>
    </row>
    <row r="20" spans="1:4" ht="12.75" customHeight="1">
      <c r="A20" s="21"/>
      <c r="B20" s="2"/>
      <c r="C20" s="1"/>
      <c r="D20" s="6"/>
    </row>
    <row r="21" spans="1:4" ht="12.75" customHeight="1">
      <c r="A21" s="20"/>
      <c r="B21" s="2"/>
      <c r="C21" s="1"/>
      <c r="D21" s="6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5.75">
      <c r="A26" s="37" t="s">
        <v>7</v>
      </c>
      <c r="B26" s="39">
        <f>SUM(A28:B50)</f>
        <v>0</v>
      </c>
      <c r="C26" s="61"/>
      <c r="D26" s="55"/>
    </row>
    <row r="27" spans="1:4" ht="15.75">
      <c r="A27" s="38"/>
      <c r="B27" s="40"/>
      <c r="C27" s="62"/>
      <c r="D27" s="56"/>
    </row>
    <row r="28" spans="1:4" ht="12.75">
      <c r="A28" s="7"/>
      <c r="B28" s="2"/>
      <c r="C28" s="7"/>
      <c r="D28" s="1"/>
    </row>
    <row r="29" spans="1:4" ht="12.75">
      <c r="A29" s="7"/>
      <c r="B29" s="11"/>
      <c r="C29" s="1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31.5">
      <c r="A53" s="43" t="s">
        <v>12</v>
      </c>
      <c r="B53" s="39">
        <v>0</v>
      </c>
      <c r="C53" s="41"/>
      <c r="D53" s="41"/>
    </row>
    <row r="54" spans="1:4" ht="19.5" customHeight="1">
      <c r="A54" s="44"/>
      <c r="B54" s="40"/>
      <c r="C54" s="42"/>
      <c r="D54" s="42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5.75">
      <c r="A61" s="37" t="s">
        <v>13</v>
      </c>
      <c r="B61" s="39">
        <f>B63+B64</f>
        <v>0</v>
      </c>
      <c r="C61" s="41"/>
      <c r="D61" s="41"/>
    </row>
    <row r="62" spans="1:4" ht="15.75">
      <c r="A62" s="38"/>
      <c r="B62" s="40"/>
      <c r="C62" s="42"/>
      <c r="D62" s="42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14</v>
      </c>
      <c r="B67" s="10">
        <f>B15</f>
        <v>2828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15</v>
      </c>
      <c r="B70" s="3"/>
      <c r="C70" s="35" t="s">
        <v>16</v>
      </c>
      <c r="D70" s="35"/>
    </row>
    <row r="71" spans="1:4" ht="15.75">
      <c r="A71" s="4" t="s">
        <v>17</v>
      </c>
      <c r="B71" s="3"/>
      <c r="C71" s="36" t="s">
        <v>18</v>
      </c>
      <c r="D71" s="36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35" t="s">
        <v>19</v>
      </c>
      <c r="D75" s="35"/>
    </row>
    <row r="76" spans="2:4" ht="15.75">
      <c r="B76" s="3"/>
      <c r="C76" s="35" t="s">
        <v>20</v>
      </c>
      <c r="D76" s="3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G76"/>
  <sheetViews>
    <sheetView workbookViewId="0" topLeftCell="A16">
      <selection activeCell="C24" sqref="C24:D24"/>
    </sheetView>
  </sheetViews>
  <sheetFormatPr defaultColWidth="9.140625" defaultRowHeight="12.75"/>
  <cols>
    <col min="1" max="1" width="34.28125" style="0" customWidth="1"/>
    <col min="2" max="2" width="12.7109375" style="0" customWidth="1"/>
    <col min="3" max="3" width="31.7109375" style="0" customWidth="1"/>
    <col min="4" max="4" width="20.57421875" style="0" customWidth="1"/>
  </cols>
  <sheetData>
    <row r="6" spans="1:4" ht="15.75">
      <c r="A6" s="35" t="s">
        <v>0</v>
      </c>
      <c r="B6" s="35"/>
      <c r="C6" s="35"/>
      <c r="D6" s="35"/>
    </row>
    <row r="7" spans="1:4" ht="15.75">
      <c r="A7" s="35" t="s">
        <v>1</v>
      </c>
      <c r="B7" s="35"/>
      <c r="C7" s="35"/>
      <c r="D7" s="35"/>
    </row>
    <row r="12" spans="1:4" ht="31.5">
      <c r="A12" s="50" t="s">
        <v>2</v>
      </c>
      <c r="B12" s="50" t="s">
        <v>3</v>
      </c>
      <c r="C12" s="50" t="s">
        <v>4</v>
      </c>
      <c r="D12" s="50" t="s">
        <v>5</v>
      </c>
    </row>
    <row r="13" spans="1:4" ht="15.75">
      <c r="A13" s="51"/>
      <c r="B13" s="53"/>
      <c r="C13" s="51"/>
      <c r="D13" s="51"/>
    </row>
    <row r="14" spans="1:4" ht="15.75">
      <c r="A14" s="52"/>
      <c r="B14" s="54"/>
      <c r="C14" s="52"/>
      <c r="D14" s="52"/>
    </row>
    <row r="15" spans="1:4" ht="15.75">
      <c r="A15" s="37" t="s">
        <v>6</v>
      </c>
      <c r="B15" s="39">
        <v>0</v>
      </c>
      <c r="C15" s="41"/>
      <c r="D15" s="41"/>
    </row>
    <row r="16" spans="1:4" ht="12.75">
      <c r="A16" s="1"/>
      <c r="B16" s="8"/>
      <c r="C16" s="7"/>
      <c r="D16" s="6"/>
    </row>
    <row r="17" spans="1:4" ht="12.75">
      <c r="A17" s="1"/>
      <c r="B17" s="8"/>
      <c r="C17" s="7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5.75">
      <c r="A20" s="37" t="s">
        <v>7</v>
      </c>
      <c r="B20" s="39">
        <f>B21+B22+B23+B24+B26+B27+B28+B29+B30+B31+B32+B33+B34+B35+B36+B37+B38+B39+B40+B41+B42+B43+B44+B45+B46+B47+B48+B49+B50+B25</f>
        <v>68788.43</v>
      </c>
      <c r="C20" s="41"/>
      <c r="D20" s="41"/>
    </row>
    <row r="21" spans="1:4" ht="12.75">
      <c r="A21" s="7"/>
      <c r="B21" s="8">
        <v>4371.6</v>
      </c>
      <c r="C21" s="7" t="s">
        <v>68</v>
      </c>
      <c r="D21" s="1" t="s">
        <v>9</v>
      </c>
    </row>
    <row r="22" spans="1:4" ht="12.75">
      <c r="A22" s="7"/>
      <c r="B22" s="8">
        <v>2393.2</v>
      </c>
      <c r="C22" s="7" t="s">
        <v>69</v>
      </c>
      <c r="D22" s="1" t="s">
        <v>49</v>
      </c>
    </row>
    <row r="23" spans="1:4" ht="12.75">
      <c r="A23" s="7"/>
      <c r="B23" s="8">
        <v>59023.63</v>
      </c>
      <c r="C23" s="7" t="s">
        <v>70</v>
      </c>
      <c r="D23" s="1" t="s">
        <v>71</v>
      </c>
    </row>
    <row r="24" spans="1:4" ht="12.75">
      <c r="A24" s="7"/>
      <c r="B24" s="8">
        <v>3000</v>
      </c>
      <c r="C24" s="1" t="s">
        <v>10</v>
      </c>
      <c r="D24" s="1" t="s">
        <v>11</v>
      </c>
    </row>
    <row r="25" spans="1:4" ht="12.75">
      <c r="A25" s="7"/>
      <c r="B25" s="8"/>
      <c r="C25" s="7"/>
      <c r="D25" s="1"/>
    </row>
    <row r="26" spans="1:4" ht="12.75">
      <c r="A26" s="7"/>
      <c r="B26" s="8"/>
      <c r="C26" s="1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1"/>
      <c r="D28" s="7"/>
    </row>
    <row r="29" spans="1:4" ht="12.75">
      <c r="A29" s="7"/>
      <c r="B29" s="8"/>
      <c r="C29" s="7"/>
      <c r="D29" s="7"/>
    </row>
    <row r="30" spans="1:4" ht="12.75">
      <c r="A30" s="7"/>
      <c r="B30" s="8"/>
      <c r="C30" s="7"/>
      <c r="D30" s="7"/>
    </row>
    <row r="31" spans="1:4" ht="12.75">
      <c r="A31" s="7"/>
      <c r="B31" s="8"/>
      <c r="C31" s="7"/>
      <c r="D31" s="7"/>
    </row>
    <row r="32" spans="1:4" ht="12.75">
      <c r="A32" s="7"/>
      <c r="B32" s="8"/>
      <c r="C32" s="7"/>
      <c r="D32" s="7"/>
    </row>
    <row r="33" spans="1:7" ht="12.75">
      <c r="A33" s="7"/>
      <c r="B33" s="8"/>
      <c r="C33" s="7"/>
      <c r="D33" s="7"/>
      <c r="G33" s="22"/>
    </row>
    <row r="34" spans="1:7" ht="12.75">
      <c r="A34" s="7"/>
      <c r="B34" s="8"/>
      <c r="C34" s="1"/>
      <c r="D34" s="7"/>
      <c r="G34" s="22"/>
    </row>
    <row r="35" spans="1:7" ht="12.75">
      <c r="A35" s="7"/>
      <c r="B35" s="8"/>
      <c r="C35" s="1"/>
      <c r="D35" s="7"/>
      <c r="G35" s="23"/>
    </row>
    <row r="36" spans="1:7" ht="12.75">
      <c r="A36" s="7"/>
      <c r="B36" s="8"/>
      <c r="C36" s="7"/>
      <c r="D36" s="7"/>
      <c r="G36" s="23"/>
    </row>
    <row r="37" spans="1:7" ht="12.75">
      <c r="A37" s="7"/>
      <c r="B37" s="8"/>
      <c r="C37" s="7"/>
      <c r="D37" s="7"/>
      <c r="G37" s="23"/>
    </row>
    <row r="38" spans="1:7" ht="12.75">
      <c r="A38" s="7"/>
      <c r="B38" s="8"/>
      <c r="C38" s="7"/>
      <c r="D38" s="7"/>
      <c r="G38" s="23"/>
    </row>
    <row r="39" spans="1:7" ht="12.75">
      <c r="A39" s="7"/>
      <c r="B39" s="8"/>
      <c r="C39" s="7"/>
      <c r="D39" s="7"/>
      <c r="G39" s="23"/>
    </row>
    <row r="40" spans="1:7" ht="12.75">
      <c r="A40" s="7"/>
      <c r="B40" s="8"/>
      <c r="C40" s="7"/>
      <c r="D40" s="7"/>
      <c r="G40" s="23"/>
    </row>
    <row r="41" spans="1:7" ht="12.75">
      <c r="A41" s="7"/>
      <c r="B41" s="8"/>
      <c r="C41" s="7"/>
      <c r="D41" s="7"/>
      <c r="G41" s="23"/>
    </row>
    <row r="42" spans="1:7" ht="12.75">
      <c r="A42" s="7"/>
      <c r="B42" s="8"/>
      <c r="C42" s="7"/>
      <c r="D42" s="7"/>
      <c r="G42" s="23"/>
    </row>
    <row r="43" spans="1:7" ht="12.75">
      <c r="A43" s="7"/>
      <c r="B43" s="8"/>
      <c r="C43" s="7"/>
      <c r="D43" s="7"/>
      <c r="G43" s="23"/>
    </row>
    <row r="44" spans="1:7" ht="12.75">
      <c r="A44" s="7"/>
      <c r="B44" s="8"/>
      <c r="C44" s="7"/>
      <c r="D44" s="7"/>
      <c r="G44" s="23"/>
    </row>
    <row r="45" spans="1:7" ht="12.75">
      <c r="A45" s="7"/>
      <c r="B45" s="8"/>
      <c r="C45" s="7"/>
      <c r="D45" s="7"/>
      <c r="G45" s="23"/>
    </row>
    <row r="46" spans="1:7" ht="12.75">
      <c r="A46" s="7"/>
      <c r="B46" s="8"/>
      <c r="C46" s="7"/>
      <c r="D46" s="7"/>
      <c r="G46" s="23"/>
    </row>
    <row r="47" spans="1:7" ht="12.75">
      <c r="A47" s="7"/>
      <c r="B47" s="8"/>
      <c r="C47" s="7"/>
      <c r="D47" s="7"/>
      <c r="G47" s="23"/>
    </row>
    <row r="48" spans="1:7" ht="12.75">
      <c r="A48" s="7"/>
      <c r="B48" s="8"/>
      <c r="C48" s="7"/>
      <c r="D48" s="7"/>
      <c r="G48" s="23"/>
    </row>
    <row r="49" spans="1:4" ht="12.75">
      <c r="A49" s="7"/>
      <c r="B49" s="8"/>
      <c r="C49" s="7"/>
      <c r="D49" s="7"/>
    </row>
    <row r="50" spans="1:4" ht="12.75">
      <c r="A50" s="1"/>
      <c r="B50" s="2"/>
      <c r="C50" s="7"/>
      <c r="D50" s="7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31.5">
      <c r="A53" s="43" t="s">
        <v>12</v>
      </c>
      <c r="B53" s="39">
        <v>0</v>
      </c>
      <c r="C53" s="41"/>
      <c r="D53" s="41"/>
    </row>
    <row r="54" spans="1:4" ht="18.75" customHeight="1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5.75">
      <c r="A61" s="37" t="s">
        <v>13</v>
      </c>
      <c r="B61" s="39">
        <v>0</v>
      </c>
      <c r="C61" s="41"/>
      <c r="D61" s="41"/>
    </row>
    <row r="62" spans="1:4" ht="15.75">
      <c r="A62" s="38"/>
      <c r="B62" s="40"/>
      <c r="C62" s="42"/>
      <c r="D62" s="42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14</v>
      </c>
      <c r="B67" s="10">
        <f>B15+B20</f>
        <v>68788.43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15</v>
      </c>
      <c r="B70" s="3"/>
      <c r="C70" s="35" t="s">
        <v>16</v>
      </c>
      <c r="D70" s="35"/>
    </row>
    <row r="71" spans="1:4" ht="15.75">
      <c r="A71" s="4" t="s">
        <v>17</v>
      </c>
      <c r="B71" s="3"/>
      <c r="C71" s="36" t="s">
        <v>27</v>
      </c>
      <c r="D71" s="36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35" t="s">
        <v>19</v>
      </c>
      <c r="D75" s="35"/>
    </row>
    <row r="76" spans="2:4" ht="15.75">
      <c r="B76" s="3"/>
      <c r="C76" s="35" t="s">
        <v>20</v>
      </c>
      <c r="D76" s="3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74"/>
  <sheetViews>
    <sheetView workbookViewId="0" topLeftCell="A43">
      <selection activeCell="B22" sqref="B22:D25"/>
    </sheetView>
  </sheetViews>
  <sheetFormatPr defaultColWidth="9.140625" defaultRowHeight="12.75"/>
  <cols>
    <col min="1" max="1" width="32.57421875" style="0" customWidth="1"/>
    <col min="2" max="2" width="12.7109375" style="0" customWidth="1"/>
    <col min="3" max="3" width="22.7109375" style="0" customWidth="1"/>
    <col min="4" max="4" width="26.28125" style="0" customWidth="1"/>
  </cols>
  <sheetData>
    <row r="6" spans="1:4" ht="15.75">
      <c r="A6" s="35" t="s">
        <v>0</v>
      </c>
      <c r="B6" s="35"/>
      <c r="C6" s="35"/>
      <c r="D6" s="35"/>
    </row>
    <row r="7" spans="1:4" ht="15.75">
      <c r="A7" s="35" t="s">
        <v>1</v>
      </c>
      <c r="B7" s="35"/>
      <c r="C7" s="35"/>
      <c r="D7" s="35"/>
    </row>
    <row r="12" spans="1:4" ht="31.5">
      <c r="A12" s="50" t="s">
        <v>2</v>
      </c>
      <c r="B12" s="50" t="s">
        <v>3</v>
      </c>
      <c r="C12" s="50" t="s">
        <v>4</v>
      </c>
      <c r="D12" s="50" t="s">
        <v>5</v>
      </c>
    </row>
    <row r="13" spans="1:4" ht="15.75">
      <c r="A13" s="51"/>
      <c r="B13" s="53"/>
      <c r="C13" s="51"/>
      <c r="D13" s="51"/>
    </row>
    <row r="14" spans="1:4" ht="15.75">
      <c r="A14" s="52"/>
      <c r="B14" s="54"/>
      <c r="C14" s="52"/>
      <c r="D14" s="52"/>
    </row>
    <row r="15" spans="1:4" ht="15.75">
      <c r="A15" s="37" t="s">
        <v>6</v>
      </c>
      <c r="B15" s="39">
        <f>B17</f>
        <v>0</v>
      </c>
      <c r="C15" s="41"/>
      <c r="D15" s="41"/>
    </row>
    <row r="16" spans="1:4" ht="15.75">
      <c r="A16" s="38"/>
      <c r="B16" s="40"/>
      <c r="C16" s="42"/>
      <c r="D16" s="42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37" t="s">
        <v>7</v>
      </c>
      <c r="B20" s="39">
        <f>B22+B23+B24+B25</f>
        <v>0</v>
      </c>
      <c r="C20" s="41"/>
      <c r="D20" s="41"/>
    </row>
    <row r="21" spans="1:4" ht="12.75" customHeight="1">
      <c r="A21" s="38"/>
      <c r="B21" s="40"/>
      <c r="C21" s="42"/>
      <c r="D21" s="42"/>
    </row>
    <row r="22" spans="1:4" ht="12.75">
      <c r="A22" s="7"/>
      <c r="B22" s="11"/>
      <c r="C22" s="1"/>
      <c r="D22" s="1"/>
    </row>
    <row r="23" spans="1:4" ht="12.75">
      <c r="A23" s="7"/>
      <c r="B23" s="11"/>
      <c r="C23" s="1"/>
      <c r="D23" s="1"/>
    </row>
    <row r="24" spans="1:4" ht="12.75">
      <c r="A24" s="7"/>
      <c r="B24" s="11"/>
      <c r="C24" s="1"/>
      <c r="D24" s="1"/>
    </row>
    <row r="25" spans="1:4" ht="12.75">
      <c r="A25" s="7"/>
      <c r="B25" s="11"/>
      <c r="C25" s="1"/>
      <c r="D25" s="1"/>
    </row>
    <row r="26" spans="1:4" ht="12.75">
      <c r="A26" s="7"/>
      <c r="B26" s="11"/>
      <c r="C26" s="1"/>
      <c r="D26" s="1"/>
    </row>
    <row r="27" spans="1:4" ht="12.75">
      <c r="A27" s="7"/>
      <c r="B27" s="11"/>
      <c r="C27" s="1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31.5">
      <c r="A51" s="43" t="s">
        <v>12</v>
      </c>
      <c r="B51" s="39">
        <v>0</v>
      </c>
      <c r="C51" s="41"/>
      <c r="D51" s="41"/>
    </row>
    <row r="52" spans="1:4" ht="21" customHeight="1">
      <c r="A52" s="44"/>
      <c r="B52" s="40"/>
      <c r="C52" s="42"/>
      <c r="D52" s="42"/>
    </row>
    <row r="53" spans="1:4" ht="12.75">
      <c r="A53" s="1"/>
      <c r="B53" s="11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5.75">
      <c r="A59" s="37" t="s">
        <v>13</v>
      </c>
      <c r="B59" s="39">
        <v>0</v>
      </c>
      <c r="C59" s="41"/>
      <c r="D59" s="41"/>
    </row>
    <row r="60" spans="1:4" ht="15.75">
      <c r="A60" s="38"/>
      <c r="B60" s="40"/>
      <c r="C60" s="42"/>
      <c r="D60" s="42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5.75">
      <c r="A65" s="9" t="s">
        <v>14</v>
      </c>
      <c r="B65" s="10">
        <f>B20</f>
        <v>0</v>
      </c>
      <c r="C65" s="9"/>
      <c r="D65" s="9"/>
    </row>
    <row r="66" ht="12.75">
      <c r="B66" s="3"/>
    </row>
    <row r="67" ht="12.75">
      <c r="B67" s="3"/>
    </row>
    <row r="68" spans="1:4" ht="15.75">
      <c r="A68" s="5" t="s">
        <v>15</v>
      </c>
      <c r="B68" s="3"/>
      <c r="C68" s="35" t="s">
        <v>16</v>
      </c>
      <c r="D68" s="35"/>
    </row>
    <row r="69" spans="1:4" ht="15.75">
      <c r="A69" s="4" t="s">
        <v>17</v>
      </c>
      <c r="B69" s="3"/>
      <c r="C69" s="36" t="s">
        <v>28</v>
      </c>
      <c r="D69" s="36"/>
    </row>
    <row r="70" ht="12.75">
      <c r="B70" s="3"/>
    </row>
    <row r="71" ht="12.75">
      <c r="B71" s="3"/>
    </row>
    <row r="72" ht="12.75">
      <c r="B72" s="3"/>
    </row>
    <row r="73" spans="2:4" ht="15.75">
      <c r="B73" s="3"/>
      <c r="C73" s="35" t="s">
        <v>19</v>
      </c>
      <c r="D73" s="35"/>
    </row>
    <row r="74" spans="2:4" ht="15.75">
      <c r="B74" s="3"/>
      <c r="C74" s="35" t="s">
        <v>20</v>
      </c>
      <c r="D74" s="3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49">
      <selection activeCell="H69" sqref="H69"/>
    </sheetView>
  </sheetViews>
  <sheetFormatPr defaultColWidth="9.140625" defaultRowHeight="12.75"/>
  <cols>
    <col min="1" max="1" width="32.7109375" style="0" customWidth="1"/>
    <col min="2" max="2" width="14.140625" style="0" customWidth="1"/>
    <col min="3" max="3" width="41.28125" style="0" customWidth="1"/>
    <col min="4" max="4" width="20.00390625" style="0" customWidth="1"/>
  </cols>
  <sheetData>
    <row r="6" spans="1:4" ht="15.75">
      <c r="A6" s="35" t="s">
        <v>0</v>
      </c>
      <c r="B6" s="35"/>
      <c r="C6" s="35"/>
      <c r="D6" s="35"/>
    </row>
    <row r="7" spans="1:4" ht="15.75">
      <c r="A7" s="35" t="s">
        <v>1</v>
      </c>
      <c r="B7" s="35"/>
      <c r="C7" s="35"/>
      <c r="D7" s="35"/>
    </row>
    <row r="12" spans="1:4" ht="31.5">
      <c r="A12" s="50" t="s">
        <v>2</v>
      </c>
      <c r="B12" s="50" t="s">
        <v>3</v>
      </c>
      <c r="C12" s="50" t="s">
        <v>4</v>
      </c>
      <c r="D12" s="50" t="s">
        <v>5</v>
      </c>
    </row>
    <row r="13" spans="1:4" ht="15.75">
      <c r="A13" s="51"/>
      <c r="B13" s="53"/>
      <c r="C13" s="51"/>
      <c r="D13" s="51"/>
    </row>
    <row r="14" spans="1:4" ht="15.75">
      <c r="A14" s="52"/>
      <c r="B14" s="54"/>
      <c r="C14" s="52"/>
      <c r="D14" s="52"/>
    </row>
    <row r="15" spans="1:4" ht="15.75">
      <c r="A15" s="37" t="s">
        <v>6</v>
      </c>
      <c r="B15" s="39">
        <v>0</v>
      </c>
      <c r="C15" s="41"/>
      <c r="D15" s="41"/>
    </row>
    <row r="16" spans="1:4" ht="15.75">
      <c r="A16" s="38"/>
      <c r="B16" s="40"/>
      <c r="C16" s="42"/>
      <c r="D16" s="42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5.75">
      <c r="A20" s="37" t="s">
        <v>7</v>
      </c>
      <c r="B20" s="39">
        <f>SUM(B22:B50)</f>
        <v>0</v>
      </c>
      <c r="C20" s="41"/>
      <c r="D20" s="41"/>
    </row>
    <row r="21" spans="1:4" ht="15.75">
      <c r="A21" s="38"/>
      <c r="B21" s="40"/>
      <c r="C21" s="42"/>
      <c r="D21" s="42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1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1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31.5">
      <c r="A53" s="43" t="s">
        <v>12</v>
      </c>
      <c r="B53" s="39">
        <f>SUM(B55:B58)</f>
        <v>0</v>
      </c>
      <c r="C53" s="41"/>
      <c r="D53" s="41"/>
    </row>
    <row r="54" spans="1:4" ht="22.5" customHeight="1">
      <c r="A54" s="44"/>
      <c r="B54" s="40"/>
      <c r="C54" s="42"/>
      <c r="D54" s="42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5.75">
      <c r="A61" s="37" t="s">
        <v>13</v>
      </c>
      <c r="B61" s="39">
        <v>0</v>
      </c>
      <c r="C61" s="41"/>
      <c r="D61" s="41"/>
    </row>
    <row r="62" spans="1:4" ht="15.75">
      <c r="A62" s="38"/>
      <c r="B62" s="40"/>
      <c r="C62" s="42"/>
      <c r="D62" s="42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14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15</v>
      </c>
      <c r="B70" s="3"/>
      <c r="C70" s="35" t="s">
        <v>16</v>
      </c>
      <c r="D70" s="35"/>
    </row>
    <row r="71" spans="1:4" ht="15.75">
      <c r="A71" s="4" t="s">
        <v>17</v>
      </c>
      <c r="B71" s="3"/>
      <c r="C71" s="36" t="s">
        <v>28</v>
      </c>
      <c r="D71" s="36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35" t="s">
        <v>19</v>
      </c>
      <c r="D75" s="35"/>
    </row>
    <row r="76" spans="2:4" ht="15.75">
      <c r="B76" s="3"/>
      <c r="C76" s="35" t="s">
        <v>20</v>
      </c>
      <c r="D76" s="35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6">
      <selection activeCell="J31" sqref="J31"/>
    </sheetView>
  </sheetViews>
  <sheetFormatPr defaultColWidth="9.140625" defaultRowHeight="12.75"/>
  <cols>
    <col min="1" max="1" width="35.421875" style="0" customWidth="1"/>
    <col min="2" max="2" width="13.00390625" style="0" customWidth="1"/>
    <col min="3" max="3" width="28.28125" style="0" customWidth="1"/>
    <col min="4" max="4" width="24.8515625" style="0" customWidth="1"/>
  </cols>
  <sheetData>
    <row r="6" spans="1:4" ht="15.75">
      <c r="A6" s="35" t="s">
        <v>0</v>
      </c>
      <c r="B6" s="35"/>
      <c r="C6" s="35"/>
      <c r="D6" s="35"/>
    </row>
    <row r="7" spans="1:4" ht="15.75">
      <c r="A7" s="35" t="s">
        <v>1</v>
      </c>
      <c r="B7" s="35"/>
      <c r="C7" s="35"/>
      <c r="D7" s="35"/>
    </row>
    <row r="12" spans="1:4" ht="31.5">
      <c r="A12" s="50" t="s">
        <v>2</v>
      </c>
      <c r="B12" s="50" t="s">
        <v>3</v>
      </c>
      <c r="C12" s="50" t="s">
        <v>4</v>
      </c>
      <c r="D12" s="50" t="s">
        <v>5</v>
      </c>
    </row>
    <row r="13" spans="1:4" ht="15.75">
      <c r="A13" s="51"/>
      <c r="B13" s="53"/>
      <c r="C13" s="51"/>
      <c r="D13" s="51"/>
    </row>
    <row r="14" spans="1:4" ht="15.75">
      <c r="A14" s="52"/>
      <c r="B14" s="54"/>
      <c r="C14" s="52"/>
      <c r="D14" s="52"/>
    </row>
    <row r="15" spans="1:4" ht="15.75">
      <c r="A15" s="37" t="s">
        <v>6</v>
      </c>
      <c r="B15" s="39">
        <v>0</v>
      </c>
      <c r="C15" s="41"/>
      <c r="D15" s="41"/>
    </row>
    <row r="16" spans="1:4" ht="15.75">
      <c r="A16" s="38"/>
      <c r="B16" s="40"/>
      <c r="C16" s="42"/>
      <c r="D16" s="42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5.75">
      <c r="A20" s="37" t="s">
        <v>7</v>
      </c>
      <c r="B20" s="39">
        <f>SUM(B21:B50)</f>
        <v>129173.45000000001</v>
      </c>
      <c r="C20" s="41"/>
      <c r="D20" s="41"/>
    </row>
    <row r="21" spans="1:4" ht="12.75">
      <c r="A21" s="7"/>
      <c r="B21" s="11">
        <v>1485.61</v>
      </c>
      <c r="C21" s="1" t="s">
        <v>72</v>
      </c>
      <c r="D21" s="1" t="s">
        <v>90</v>
      </c>
    </row>
    <row r="22" spans="1:4" ht="12.75">
      <c r="A22" s="7"/>
      <c r="B22" s="11">
        <v>734.08</v>
      </c>
      <c r="C22" s="1" t="s">
        <v>73</v>
      </c>
      <c r="D22" s="1" t="s">
        <v>91</v>
      </c>
    </row>
    <row r="23" spans="1:4" ht="12.75">
      <c r="A23" s="7"/>
      <c r="B23" s="1">
        <v>5182.16</v>
      </c>
      <c r="C23" s="1" t="s">
        <v>74</v>
      </c>
      <c r="D23" s="1" t="s">
        <v>58</v>
      </c>
    </row>
    <row r="24" spans="1:4" ht="12.75">
      <c r="A24" s="7"/>
      <c r="B24" s="8">
        <v>121.52</v>
      </c>
      <c r="C24" s="7" t="s">
        <v>75</v>
      </c>
      <c r="D24" s="1" t="s">
        <v>49</v>
      </c>
    </row>
    <row r="25" spans="1:4" ht="12.75">
      <c r="A25" s="7"/>
      <c r="B25" s="8">
        <v>10875.72</v>
      </c>
      <c r="C25" s="7" t="s">
        <v>76</v>
      </c>
      <c r="D25" s="1" t="s">
        <v>58</v>
      </c>
    </row>
    <row r="26" spans="1:4" ht="12.75">
      <c r="A26" s="7"/>
      <c r="B26" s="8">
        <v>235.6</v>
      </c>
      <c r="C26" s="7" t="s">
        <v>77</v>
      </c>
      <c r="D26" s="1" t="s">
        <v>58</v>
      </c>
    </row>
    <row r="27" spans="1:4" ht="12.75">
      <c r="A27" s="7"/>
      <c r="B27" s="8">
        <v>1860</v>
      </c>
      <c r="C27" s="7" t="s">
        <v>78</v>
      </c>
      <c r="D27" s="1" t="s">
        <v>49</v>
      </c>
    </row>
    <row r="28" spans="1:4" ht="12.75">
      <c r="A28" s="7"/>
      <c r="B28" s="8">
        <v>7225.69</v>
      </c>
      <c r="C28" s="7" t="s">
        <v>79</v>
      </c>
      <c r="D28" s="1" t="s">
        <v>49</v>
      </c>
    </row>
    <row r="29" spans="1:4" ht="12.75">
      <c r="A29" s="7"/>
      <c r="B29" s="8">
        <v>855.6</v>
      </c>
      <c r="C29" s="7" t="s">
        <v>80</v>
      </c>
      <c r="D29" s="1" t="s">
        <v>9</v>
      </c>
    </row>
    <row r="30" spans="1:4" ht="12.75">
      <c r="A30" s="7"/>
      <c r="B30" s="8">
        <v>11417</v>
      </c>
      <c r="C30" s="7" t="s">
        <v>81</v>
      </c>
      <c r="D30" s="1" t="s">
        <v>92</v>
      </c>
    </row>
    <row r="31" spans="1:4" ht="12.75">
      <c r="A31" s="7"/>
      <c r="B31" s="8">
        <v>5309.94</v>
      </c>
      <c r="C31" s="7" t="s">
        <v>82</v>
      </c>
      <c r="D31" s="1" t="s">
        <v>49</v>
      </c>
    </row>
    <row r="32" spans="1:4" ht="12.75">
      <c r="A32" s="7"/>
      <c r="B32" s="8">
        <v>8368.76</v>
      </c>
      <c r="C32" s="7" t="s">
        <v>52</v>
      </c>
      <c r="D32" s="1" t="s">
        <v>93</v>
      </c>
    </row>
    <row r="33" spans="1:4" ht="12.75">
      <c r="A33" s="7"/>
      <c r="B33" s="8">
        <v>469.96</v>
      </c>
      <c r="C33" s="7" t="s">
        <v>83</v>
      </c>
      <c r="D33" s="1" t="s">
        <v>58</v>
      </c>
    </row>
    <row r="34" spans="1:4" ht="12.75">
      <c r="A34" s="7"/>
      <c r="B34" s="8">
        <v>241.68</v>
      </c>
      <c r="C34" s="7" t="s">
        <v>84</v>
      </c>
      <c r="D34" s="1" t="s">
        <v>49</v>
      </c>
    </row>
    <row r="35" spans="1:4" ht="12.75">
      <c r="A35" s="7"/>
      <c r="B35" s="8">
        <v>1364</v>
      </c>
      <c r="C35" s="7" t="s">
        <v>85</v>
      </c>
      <c r="D35" s="1" t="s">
        <v>49</v>
      </c>
    </row>
    <row r="36" spans="1:4" ht="12.75">
      <c r="A36" s="7"/>
      <c r="B36" s="8">
        <v>97</v>
      </c>
      <c r="C36" s="7" t="s">
        <v>86</v>
      </c>
      <c r="D36" s="1" t="s">
        <v>49</v>
      </c>
    </row>
    <row r="37" spans="1:4" ht="12.75">
      <c r="A37" s="7"/>
      <c r="B37" s="8">
        <v>403.62</v>
      </c>
      <c r="C37" s="7" t="s">
        <v>87</v>
      </c>
      <c r="D37" s="1" t="s">
        <v>49</v>
      </c>
    </row>
    <row r="38" spans="1:4" ht="12.75">
      <c r="A38" s="7"/>
      <c r="B38" s="8">
        <v>36233.95</v>
      </c>
      <c r="C38" s="7" t="s">
        <v>88</v>
      </c>
      <c r="D38" s="1" t="s">
        <v>94</v>
      </c>
    </row>
    <row r="39" spans="1:4" ht="12.75">
      <c r="A39" s="7"/>
      <c r="B39" s="8">
        <v>31624.96</v>
      </c>
      <c r="C39" s="7" t="s">
        <v>41</v>
      </c>
      <c r="D39" s="1" t="s">
        <v>46</v>
      </c>
    </row>
    <row r="40" spans="1:4" ht="12.75">
      <c r="A40" s="7"/>
      <c r="B40" s="8">
        <v>2066.6</v>
      </c>
      <c r="C40" s="7" t="s">
        <v>89</v>
      </c>
      <c r="D40" s="1" t="s">
        <v>58</v>
      </c>
    </row>
    <row r="41" spans="1:4" ht="12.75">
      <c r="A41" s="7"/>
      <c r="B41" s="8">
        <v>3000</v>
      </c>
      <c r="C41" s="1" t="s">
        <v>10</v>
      </c>
      <c r="D41" s="1" t="s">
        <v>11</v>
      </c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31.5">
      <c r="A53" s="43" t="s">
        <v>12</v>
      </c>
      <c r="B53" s="39">
        <f>SUM(B55:B58)</f>
        <v>0</v>
      </c>
      <c r="C53" s="41"/>
      <c r="D53" s="41"/>
    </row>
    <row r="54" spans="1:4" ht="18" customHeight="1">
      <c r="A54" s="44"/>
      <c r="B54" s="40"/>
      <c r="C54" s="42"/>
      <c r="D54" s="42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5.75">
      <c r="A61" s="37" t="s">
        <v>13</v>
      </c>
      <c r="B61" s="39">
        <v>0</v>
      </c>
      <c r="C61" s="41"/>
      <c r="D61" s="41"/>
    </row>
    <row r="62" spans="1:4" ht="15.75">
      <c r="A62" s="38"/>
      <c r="B62" s="40"/>
      <c r="C62" s="42"/>
      <c r="D62" s="42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14</v>
      </c>
      <c r="B67" s="10">
        <f>B15+B20</f>
        <v>129173.45000000001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15</v>
      </c>
      <c r="B70" s="3"/>
      <c r="C70" s="35" t="s">
        <v>16</v>
      </c>
      <c r="D70" s="35"/>
    </row>
    <row r="71" spans="1:4" ht="15.75">
      <c r="A71" s="4" t="s">
        <v>17</v>
      </c>
      <c r="B71" s="3"/>
      <c r="C71" s="36" t="s">
        <v>28</v>
      </c>
      <c r="D71" s="36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35" t="s">
        <v>19</v>
      </c>
      <c r="D75" s="35"/>
    </row>
    <row r="76" spans="2:4" ht="15.75">
      <c r="B76" s="3"/>
      <c r="C76" s="35" t="s">
        <v>20</v>
      </c>
      <c r="D76" s="35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93"/>
  <sheetViews>
    <sheetView workbookViewId="0" topLeftCell="A58">
      <selection activeCell="H77" sqref="H77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6.28125" style="0" customWidth="1"/>
    <col min="4" max="4" width="20.421875" style="0" customWidth="1"/>
  </cols>
  <sheetData>
    <row r="6" spans="1:4" ht="15.75">
      <c r="A6" s="35" t="s">
        <v>0</v>
      </c>
      <c r="B6" s="35"/>
      <c r="C6" s="35"/>
      <c r="D6" s="35"/>
    </row>
    <row r="7" spans="1:4" ht="15.75">
      <c r="A7" s="35" t="s">
        <v>1</v>
      </c>
      <c r="B7" s="35"/>
      <c r="C7" s="35"/>
      <c r="D7" s="35"/>
    </row>
    <row r="12" spans="1:4" ht="15.75">
      <c r="A12" s="50" t="s">
        <v>2</v>
      </c>
      <c r="B12" s="50" t="s">
        <v>3</v>
      </c>
      <c r="C12" s="50" t="s">
        <v>4</v>
      </c>
      <c r="D12" s="50" t="s">
        <v>5</v>
      </c>
    </row>
    <row r="13" spans="1:4" ht="15.75">
      <c r="A13" s="51"/>
      <c r="B13" s="53"/>
      <c r="C13" s="51"/>
      <c r="D13" s="51"/>
    </row>
    <row r="14" spans="1:4" ht="15.75">
      <c r="A14" s="52"/>
      <c r="B14" s="54"/>
      <c r="C14" s="52"/>
      <c r="D14" s="52"/>
    </row>
    <row r="15" spans="1:4" ht="15.75">
      <c r="A15" s="37" t="s">
        <v>6</v>
      </c>
      <c r="B15" s="39">
        <f>B17</f>
        <v>0</v>
      </c>
      <c r="C15" s="41"/>
      <c r="D15" s="41"/>
    </row>
    <row r="16" spans="1:4" ht="12.75">
      <c r="A16" s="1"/>
      <c r="B16" s="11"/>
      <c r="C16" s="1"/>
      <c r="D16" s="6"/>
    </row>
    <row r="17" spans="1:4" ht="12.75">
      <c r="A17" s="1"/>
      <c r="B17" s="11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5.75">
      <c r="A20" s="37" t="s">
        <v>7</v>
      </c>
      <c r="B20" s="39">
        <f>SUM(B21:B66)</f>
        <v>5757.82</v>
      </c>
      <c r="C20" s="41"/>
      <c r="D20" s="41"/>
    </row>
    <row r="21" spans="1:4" ht="12.75">
      <c r="A21" s="7"/>
      <c r="B21" s="8">
        <v>2010.66</v>
      </c>
      <c r="C21" s="7" t="s">
        <v>95</v>
      </c>
      <c r="D21" s="1" t="s">
        <v>102</v>
      </c>
    </row>
    <row r="22" spans="1:4" ht="12.75">
      <c r="A22" s="7"/>
      <c r="B22" s="8">
        <v>221.96</v>
      </c>
      <c r="C22" s="7" t="s">
        <v>96</v>
      </c>
      <c r="D22" s="1" t="s">
        <v>102</v>
      </c>
    </row>
    <row r="23" spans="1:4" ht="12.75">
      <c r="A23" s="7"/>
      <c r="B23" s="8">
        <v>992</v>
      </c>
      <c r="C23" s="1" t="s">
        <v>97</v>
      </c>
      <c r="D23" s="1" t="s">
        <v>102</v>
      </c>
    </row>
    <row r="24" spans="1:4" ht="12.75">
      <c r="A24" s="7"/>
      <c r="B24" s="24">
        <v>1918.9</v>
      </c>
      <c r="C24" s="1" t="s">
        <v>98</v>
      </c>
      <c r="D24" s="1" t="s">
        <v>102</v>
      </c>
    </row>
    <row r="25" spans="1:4" ht="12.75">
      <c r="A25" s="7"/>
      <c r="B25" s="24">
        <v>97.96</v>
      </c>
      <c r="C25" s="7" t="s">
        <v>99</v>
      </c>
      <c r="D25" s="1" t="s">
        <v>102</v>
      </c>
    </row>
    <row r="26" spans="1:4" ht="12.75">
      <c r="A26" s="7"/>
      <c r="B26" s="24">
        <v>255.94</v>
      </c>
      <c r="C26" s="7" t="s">
        <v>100</v>
      </c>
      <c r="D26" s="1" t="s">
        <v>102</v>
      </c>
    </row>
    <row r="27" spans="1:4" ht="12.75">
      <c r="A27" s="7"/>
      <c r="B27" s="24">
        <v>260.4</v>
      </c>
      <c r="C27" s="7" t="s">
        <v>101</v>
      </c>
      <c r="D27" s="1" t="s">
        <v>102</v>
      </c>
    </row>
    <row r="28" spans="1:4" ht="12.75">
      <c r="A28" s="7"/>
      <c r="B28" s="24"/>
      <c r="C28" s="7"/>
      <c r="D28" s="1"/>
    </row>
    <row r="29" spans="1:4" ht="12.75">
      <c r="A29" s="7"/>
      <c r="B29" s="24"/>
      <c r="C29" s="7"/>
      <c r="D29" s="1"/>
    </row>
    <row r="30" spans="1:4" ht="12.75">
      <c r="A30" s="7"/>
      <c r="B30" s="24"/>
      <c r="C30" s="7"/>
      <c r="D30" s="1"/>
    </row>
    <row r="31" spans="1:4" ht="12.75">
      <c r="A31" s="7"/>
      <c r="B31" s="24"/>
      <c r="C31" s="7"/>
      <c r="D31" s="1"/>
    </row>
    <row r="32" spans="1:4" ht="12.75">
      <c r="A32" s="7"/>
      <c r="B32" s="24"/>
      <c r="C32" s="1"/>
      <c r="D32" s="1"/>
    </row>
    <row r="33" spans="1:4" ht="12.75">
      <c r="A33" s="7"/>
      <c r="B33" s="24"/>
      <c r="C33" s="7"/>
      <c r="D33" s="1"/>
    </row>
    <row r="34" spans="1:4" ht="12.75">
      <c r="A34" s="7"/>
      <c r="B34" s="24"/>
      <c r="C34" s="7"/>
      <c r="D34" s="1"/>
    </row>
    <row r="35" spans="1:4" ht="12.75">
      <c r="A35" s="7"/>
      <c r="B35" s="24"/>
      <c r="C35" s="7"/>
      <c r="D35" s="1"/>
    </row>
    <row r="36" spans="1:4" ht="12.75">
      <c r="A36" s="7"/>
      <c r="B36" s="24"/>
      <c r="C36" s="7"/>
      <c r="D36" s="1"/>
    </row>
    <row r="37" spans="1:4" ht="12.75">
      <c r="A37" s="7"/>
      <c r="B37" s="24"/>
      <c r="C37" s="7"/>
      <c r="D37" s="1"/>
    </row>
    <row r="38" spans="1:4" ht="12.75">
      <c r="A38" s="7"/>
      <c r="B38" s="24"/>
      <c r="C38" s="7"/>
      <c r="D38" s="1"/>
    </row>
    <row r="39" spans="1:4" ht="12.75">
      <c r="A39" s="7"/>
      <c r="B39" s="24"/>
      <c r="C39" s="7"/>
      <c r="D39" s="1"/>
    </row>
    <row r="40" spans="1:4" ht="12.75">
      <c r="A40" s="7"/>
      <c r="B40" s="24"/>
      <c r="C40" s="7"/>
      <c r="D40" s="1"/>
    </row>
    <row r="41" spans="1:4" ht="12.75">
      <c r="A41" s="7"/>
      <c r="B41" s="24"/>
      <c r="C41" s="7"/>
      <c r="D41" s="1"/>
    </row>
    <row r="42" spans="1:4" ht="12.75">
      <c r="A42" s="7"/>
      <c r="B42" s="24"/>
      <c r="C42" s="7"/>
      <c r="D42" s="1"/>
    </row>
    <row r="43" spans="1:4" ht="12.75">
      <c r="A43" s="7"/>
      <c r="B43" s="24"/>
      <c r="C43" s="7"/>
      <c r="D43" s="1"/>
    </row>
    <row r="44" spans="1:4" ht="12.75">
      <c r="A44" s="7"/>
      <c r="B44" s="24"/>
      <c r="C44" s="7"/>
      <c r="D44" s="1"/>
    </row>
    <row r="45" spans="1:4" ht="12.75">
      <c r="A45" s="7"/>
      <c r="B45" s="24"/>
      <c r="C45" s="7"/>
      <c r="D45" s="1"/>
    </row>
    <row r="46" spans="1:4" ht="12.75">
      <c r="A46" s="7"/>
      <c r="B46" s="24"/>
      <c r="C46" s="7"/>
      <c r="D46" s="1"/>
    </row>
    <row r="47" spans="1:4" ht="12.75">
      <c r="A47" s="7"/>
      <c r="B47" s="24"/>
      <c r="C47" s="7"/>
      <c r="D47" s="1"/>
    </row>
    <row r="48" spans="1:4" ht="12.75">
      <c r="A48" s="7"/>
      <c r="B48" s="24"/>
      <c r="C48" s="7"/>
      <c r="D48" s="1"/>
    </row>
    <row r="49" spans="1:4" ht="12.75">
      <c r="A49" s="7"/>
      <c r="B49" s="24"/>
      <c r="C49" s="7"/>
      <c r="D49" s="1"/>
    </row>
    <row r="50" spans="1:4" ht="12.75">
      <c r="A50" s="1"/>
      <c r="B50" s="24"/>
      <c r="C50" s="1"/>
      <c r="D50" s="1"/>
    </row>
    <row r="51" spans="1:4" ht="12.75">
      <c r="A51" s="1"/>
      <c r="B51" s="24"/>
      <c r="C51" s="1"/>
      <c r="D51" s="1"/>
    </row>
    <row r="52" spans="1:4" ht="12.75">
      <c r="A52" s="1"/>
      <c r="B52" s="24"/>
      <c r="C52" s="1"/>
      <c r="D52" s="1"/>
    </row>
    <row r="53" spans="1:4" ht="12.75">
      <c r="A53" s="1"/>
      <c r="B53" s="24"/>
      <c r="C53" s="1"/>
      <c r="D53" s="1"/>
    </row>
    <row r="54" spans="1:4" ht="12.75">
      <c r="A54" s="1"/>
      <c r="B54" s="24"/>
      <c r="C54" s="1"/>
      <c r="D54" s="1"/>
    </row>
    <row r="55" spans="1:4" ht="12.75">
      <c r="A55" s="1"/>
      <c r="B55" s="24"/>
      <c r="C55" s="1"/>
      <c r="D55" s="1"/>
    </row>
    <row r="56" spans="1:4" ht="12.75">
      <c r="A56" s="1"/>
      <c r="B56" s="24"/>
      <c r="C56" s="1"/>
      <c r="D56" s="1"/>
    </row>
    <row r="57" spans="1:4" ht="12.75">
      <c r="A57" s="1"/>
      <c r="B57" s="24"/>
      <c r="C57" s="1"/>
      <c r="D57" s="1"/>
    </row>
    <row r="58" spans="1:4" ht="12.75">
      <c r="A58" s="1"/>
      <c r="B58" s="24"/>
      <c r="C58" s="1"/>
      <c r="D58" s="1"/>
    </row>
    <row r="59" spans="1:4" ht="12.75">
      <c r="A59" s="1"/>
      <c r="B59" s="24"/>
      <c r="C59" s="1"/>
      <c r="D59" s="1"/>
    </row>
    <row r="60" spans="1:4" ht="12.75">
      <c r="A60" s="1"/>
      <c r="B60" s="24"/>
      <c r="C60" s="1"/>
      <c r="D60" s="1"/>
    </row>
    <row r="61" spans="1:4" ht="12.75">
      <c r="A61" s="1"/>
      <c r="B61" s="24"/>
      <c r="C61" s="1"/>
      <c r="D61" s="1"/>
    </row>
    <row r="62" spans="1:4" ht="12.75">
      <c r="A62" s="1"/>
      <c r="B62" s="24"/>
      <c r="C62" s="1"/>
      <c r="D62" s="1"/>
    </row>
    <row r="63" spans="1:4" ht="12.75">
      <c r="A63" s="1"/>
      <c r="B63" s="24"/>
      <c r="C63" s="1"/>
      <c r="D63" s="1"/>
    </row>
    <row r="64" spans="1:4" ht="12.75">
      <c r="A64" s="1"/>
      <c r="B64" s="24"/>
      <c r="C64" s="1"/>
      <c r="D64" s="1"/>
    </row>
    <row r="65" spans="1:4" ht="12.75">
      <c r="A65" s="1"/>
      <c r="B65" s="24"/>
      <c r="C65" s="1"/>
      <c r="D65" s="1"/>
    </row>
    <row r="66" spans="1:4" ht="12.75">
      <c r="A66" s="1"/>
      <c r="B66" s="24"/>
      <c r="C66" s="1"/>
      <c r="D66" s="1"/>
    </row>
    <row r="67" spans="1:4" ht="12.75">
      <c r="A67" s="1"/>
      <c r="B67" s="24"/>
      <c r="C67" s="1"/>
      <c r="D67" s="1"/>
    </row>
    <row r="68" spans="1:4" ht="12.75">
      <c r="A68" s="1"/>
      <c r="B68" s="24"/>
      <c r="C68" s="1"/>
      <c r="D68" s="1"/>
    </row>
    <row r="69" spans="1:4" ht="12.75">
      <c r="A69" s="1"/>
      <c r="B69" s="24"/>
      <c r="C69" s="1"/>
      <c r="D69" s="1"/>
    </row>
    <row r="70" spans="1:4" ht="30.75" customHeight="1">
      <c r="A70" s="43" t="s">
        <v>12</v>
      </c>
      <c r="B70" s="63"/>
      <c r="C70" s="41"/>
      <c r="D70" s="41"/>
    </row>
    <row r="71" spans="1:4" ht="16.5" customHeight="1">
      <c r="A71" s="1"/>
      <c r="B71" s="68"/>
      <c r="C71" s="1"/>
      <c r="D71" s="1"/>
    </row>
    <row r="72" spans="1:4" ht="12.75">
      <c r="A72" s="1"/>
      <c r="B72" s="24"/>
      <c r="C72" s="1"/>
      <c r="D72" s="1"/>
    </row>
    <row r="73" spans="1:4" ht="12.75">
      <c r="A73" s="1"/>
      <c r="B73" s="24"/>
      <c r="C73" s="1"/>
      <c r="D73" s="1"/>
    </row>
    <row r="74" spans="1:4" ht="12.75">
      <c r="A74" s="1"/>
      <c r="B74" s="24"/>
      <c r="C74" s="1"/>
      <c r="D74" s="1"/>
    </row>
    <row r="75" spans="1:4" ht="12.75">
      <c r="A75" s="1"/>
      <c r="B75" s="24"/>
      <c r="C75" s="1"/>
      <c r="D75" s="1"/>
    </row>
    <row r="76" spans="1:4" ht="12.75">
      <c r="A76" s="1"/>
      <c r="B76" s="24"/>
      <c r="C76" s="1"/>
      <c r="D76" s="1"/>
    </row>
    <row r="77" spans="1:4" ht="12.75">
      <c r="A77" s="1"/>
      <c r="B77" s="24"/>
      <c r="C77" s="1"/>
      <c r="D77" s="1"/>
    </row>
    <row r="78" spans="1:4" ht="18.75" customHeight="1">
      <c r="A78" s="37" t="s">
        <v>13</v>
      </c>
      <c r="B78" s="63"/>
      <c r="C78" s="41"/>
      <c r="D78" s="41"/>
    </row>
    <row r="79" spans="1:4" ht="12.75" customHeight="1">
      <c r="A79" s="65"/>
      <c r="B79" s="79"/>
      <c r="C79" s="67"/>
      <c r="D79" s="67"/>
    </row>
    <row r="80" spans="1:4" ht="12.75">
      <c r="A80" s="1"/>
      <c r="B80" s="24"/>
      <c r="C80" s="1"/>
      <c r="D80" s="1"/>
    </row>
    <row r="81" spans="1:4" ht="12.75">
      <c r="A81" s="1"/>
      <c r="B81" s="24"/>
      <c r="C81" s="1"/>
      <c r="D81" s="1"/>
    </row>
    <row r="82" spans="1:4" ht="12.75">
      <c r="A82" s="1"/>
      <c r="B82" s="24"/>
      <c r="C82" s="1"/>
      <c r="D82" s="1"/>
    </row>
    <row r="83" spans="1:4" ht="12.75">
      <c r="A83" s="1"/>
      <c r="B83" s="24"/>
      <c r="C83" s="1"/>
      <c r="D83" s="1"/>
    </row>
    <row r="84" spans="1:4" ht="15.75">
      <c r="A84" s="9" t="s">
        <v>14</v>
      </c>
      <c r="B84" s="10">
        <f>B17+B20</f>
        <v>5757.82</v>
      </c>
      <c r="C84" s="9"/>
      <c r="D84" s="9"/>
    </row>
    <row r="85" ht="12.75">
      <c r="B85" s="3"/>
    </row>
    <row r="86" ht="12.75">
      <c r="B86" s="3"/>
    </row>
    <row r="87" spans="1:4" ht="15.75">
      <c r="A87" s="5" t="s">
        <v>15</v>
      </c>
      <c r="B87" s="3"/>
      <c r="C87" s="35" t="s">
        <v>16</v>
      </c>
      <c r="D87" s="35"/>
    </row>
    <row r="88" spans="1:4" ht="15.75">
      <c r="A88" s="4" t="s">
        <v>17</v>
      </c>
      <c r="B88" s="3"/>
      <c r="C88" s="36" t="s">
        <v>28</v>
      </c>
      <c r="D88" s="36"/>
    </row>
    <row r="89" ht="12.75">
      <c r="B89" s="3"/>
    </row>
    <row r="90" ht="12.75">
      <c r="B90" s="3"/>
    </row>
    <row r="91" ht="12.75">
      <c r="B91" s="3"/>
    </row>
    <row r="92" spans="2:4" ht="15.75">
      <c r="B92" s="3"/>
      <c r="C92" s="35" t="s">
        <v>19</v>
      </c>
      <c r="D92" s="35"/>
    </row>
    <row r="93" spans="2:4" ht="15.75">
      <c r="B93" s="3"/>
      <c r="C93" s="35" t="s">
        <v>20</v>
      </c>
      <c r="D93" s="3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59"/>
  <sheetViews>
    <sheetView workbookViewId="0" topLeftCell="A13">
      <selection activeCell="B24" sqref="B24:D24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18.28125" style="0" customWidth="1"/>
    <col min="4" max="4" width="31.421875" style="0" customWidth="1"/>
  </cols>
  <sheetData>
    <row r="4" spans="1:4" ht="15.75">
      <c r="A4" s="35" t="s">
        <v>0</v>
      </c>
      <c r="B4" s="35"/>
      <c r="C4" s="35"/>
      <c r="D4" s="35"/>
    </row>
    <row r="5" spans="1:4" ht="15.75">
      <c r="A5" s="35" t="s">
        <v>1</v>
      </c>
      <c r="B5" s="35"/>
      <c r="C5" s="35"/>
      <c r="D5" s="35"/>
    </row>
    <row r="10" spans="1:4" ht="31.5">
      <c r="A10" s="50" t="s">
        <v>2</v>
      </c>
      <c r="B10" s="50" t="s">
        <v>3</v>
      </c>
      <c r="C10" s="50" t="s">
        <v>4</v>
      </c>
      <c r="D10" s="50" t="s">
        <v>5</v>
      </c>
    </row>
    <row r="11" spans="1:4" ht="15.75">
      <c r="A11" s="51"/>
      <c r="B11" s="53"/>
      <c r="C11" s="51"/>
      <c r="D11" s="51"/>
    </row>
    <row r="12" spans="1:4" ht="15.75">
      <c r="A12" s="52"/>
      <c r="B12" s="54"/>
      <c r="C12" s="52"/>
      <c r="D12" s="52"/>
    </row>
    <row r="13" spans="1:4" ht="15.75">
      <c r="A13" s="37" t="s">
        <v>6</v>
      </c>
      <c r="B13" s="39">
        <v>0</v>
      </c>
      <c r="C13" s="41"/>
      <c r="D13" s="41"/>
    </row>
    <row r="14" spans="1:4" ht="15.75">
      <c r="A14" s="38"/>
      <c r="B14" s="40"/>
      <c r="C14" s="42"/>
      <c r="D14" s="42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5.75">
      <c r="A22" s="37" t="s">
        <v>7</v>
      </c>
      <c r="B22" s="39">
        <f>B24+B25</f>
        <v>0</v>
      </c>
      <c r="C22" s="41"/>
      <c r="D22" s="41"/>
    </row>
    <row r="23" spans="1:4" ht="15.75">
      <c r="A23" s="38"/>
      <c r="B23" s="40"/>
      <c r="C23" s="42"/>
      <c r="D23" s="42"/>
    </row>
    <row r="24" spans="1:4" ht="12.75">
      <c r="A24" s="1"/>
      <c r="B24" s="2"/>
      <c r="C24" s="1"/>
      <c r="D24" s="1"/>
    </row>
    <row r="25" spans="1:4" ht="12.75">
      <c r="A25" s="1"/>
      <c r="B25" s="11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6.5" customHeight="1">
      <c r="A36" s="43" t="s">
        <v>12</v>
      </c>
      <c r="B36" s="39">
        <v>0</v>
      </c>
      <c r="C36" s="41"/>
      <c r="D36" s="41"/>
    </row>
    <row r="37" spans="1:4" ht="13.5" customHeight="1">
      <c r="A37" s="44"/>
      <c r="B37" s="40"/>
      <c r="C37" s="42"/>
      <c r="D37" s="42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8" ht="12.75">
      <c r="A41" s="1"/>
      <c r="B41" s="2"/>
      <c r="C41" s="1"/>
      <c r="D41" s="1"/>
      <c r="H41">
        <v>0</v>
      </c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5.75">
      <c r="A44" s="37" t="s">
        <v>13</v>
      </c>
      <c r="B44" s="39">
        <v>0</v>
      </c>
      <c r="C44" s="41"/>
      <c r="D44" s="41"/>
    </row>
    <row r="45" spans="1:4" ht="15.75">
      <c r="A45" s="38"/>
      <c r="B45" s="40"/>
      <c r="C45" s="42"/>
      <c r="D45" s="42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14</v>
      </c>
      <c r="B50" s="10">
        <f>B13+B22+B36+B44</f>
        <v>0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15</v>
      </c>
      <c r="B53" s="3"/>
      <c r="C53" s="35" t="s">
        <v>16</v>
      </c>
      <c r="D53" s="35"/>
    </row>
    <row r="54" spans="1:4" ht="15.75">
      <c r="A54" s="4" t="s">
        <v>17</v>
      </c>
      <c r="B54" s="3"/>
      <c r="C54" s="36" t="s">
        <v>18</v>
      </c>
      <c r="D54" s="36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35" t="s">
        <v>19</v>
      </c>
      <c r="D58" s="35"/>
    </row>
    <row r="59" spans="2:4" ht="15.75">
      <c r="B59" s="3"/>
      <c r="C59" s="35" t="s">
        <v>20</v>
      </c>
      <c r="D59" s="35"/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5">
      <selection activeCell="I37" sqref="I37"/>
    </sheetView>
  </sheetViews>
  <sheetFormatPr defaultColWidth="9.140625" defaultRowHeight="12.75"/>
  <cols>
    <col min="1" max="1" width="30.7109375" style="0" customWidth="1"/>
    <col min="2" max="2" width="13.140625" style="0" customWidth="1"/>
    <col min="3" max="3" width="31.28125" style="0" customWidth="1"/>
    <col min="4" max="4" width="20.421875" style="0" customWidth="1"/>
  </cols>
  <sheetData>
    <row r="6" spans="1:4" ht="15.75">
      <c r="A6" s="35" t="s">
        <v>0</v>
      </c>
      <c r="B6" s="35"/>
      <c r="C6" s="35"/>
      <c r="D6" s="35"/>
    </row>
    <row r="7" spans="1:4" ht="15.75">
      <c r="A7" s="35" t="s">
        <v>1</v>
      </c>
      <c r="B7" s="35"/>
      <c r="C7" s="35"/>
      <c r="D7" s="35"/>
    </row>
    <row r="12" spans="1:4" ht="12.75" customHeight="1">
      <c r="A12" s="50" t="s">
        <v>2</v>
      </c>
      <c r="B12" s="50" t="s">
        <v>3</v>
      </c>
      <c r="C12" s="50" t="s">
        <v>4</v>
      </c>
      <c r="D12" s="50" t="s">
        <v>5</v>
      </c>
    </row>
    <row r="13" spans="1:4" ht="12.75" customHeight="1">
      <c r="A13" s="51"/>
      <c r="B13" s="53"/>
      <c r="C13" s="51"/>
      <c r="D13" s="51"/>
    </row>
    <row r="14" spans="1:4" ht="12.75" customHeight="1">
      <c r="A14" s="52"/>
      <c r="B14" s="54"/>
      <c r="C14" s="52"/>
      <c r="D14" s="52"/>
    </row>
    <row r="15" spans="1:4" ht="12.75" customHeight="1">
      <c r="A15" s="37" t="s">
        <v>6</v>
      </c>
      <c r="B15" s="39">
        <v>0</v>
      </c>
      <c r="C15" s="41"/>
      <c r="D15" s="41"/>
    </row>
    <row r="16" spans="1:4" ht="12.75" customHeight="1">
      <c r="A16" s="38"/>
      <c r="B16" s="40"/>
      <c r="C16" s="42"/>
      <c r="D16" s="42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21.75" customHeight="1">
      <c r="A20" s="37" t="s">
        <v>7</v>
      </c>
      <c r="B20" s="39">
        <f>SUM(B21:B50)</f>
        <v>906675.5399999999</v>
      </c>
      <c r="C20" s="41"/>
      <c r="D20" s="41"/>
    </row>
    <row r="21" spans="1:4" ht="12.75" customHeight="1">
      <c r="A21" s="7"/>
      <c r="B21" s="8">
        <v>8778.5</v>
      </c>
      <c r="C21" s="1" t="s">
        <v>103</v>
      </c>
      <c r="D21" s="1" t="s">
        <v>9</v>
      </c>
    </row>
    <row r="22" spans="1:4" ht="12.75">
      <c r="A22" s="7"/>
      <c r="B22" s="8">
        <v>4833.26</v>
      </c>
      <c r="C22" s="1" t="s">
        <v>68</v>
      </c>
      <c r="D22" s="1" t="s">
        <v>58</v>
      </c>
    </row>
    <row r="23" spans="1:4" ht="12.75">
      <c r="A23" s="7"/>
      <c r="B23" s="8">
        <v>30063.78</v>
      </c>
      <c r="C23" s="7" t="s">
        <v>50</v>
      </c>
      <c r="D23" s="1" t="s">
        <v>9</v>
      </c>
    </row>
    <row r="24" spans="1:4" ht="12.75">
      <c r="A24" s="7"/>
      <c r="B24" s="71">
        <v>216818.58</v>
      </c>
      <c r="C24" s="74" t="s">
        <v>104</v>
      </c>
      <c r="D24" s="1" t="s">
        <v>29</v>
      </c>
    </row>
    <row r="25" spans="1:4" ht="12.75">
      <c r="A25" s="7"/>
      <c r="B25" s="71">
        <v>79.79</v>
      </c>
      <c r="C25" s="74" t="s">
        <v>105</v>
      </c>
      <c r="D25" s="1" t="s">
        <v>29</v>
      </c>
    </row>
    <row r="26" spans="1:4" ht="12.75">
      <c r="A26" s="7"/>
      <c r="B26" s="71">
        <v>3742.65</v>
      </c>
      <c r="C26" s="75" t="s">
        <v>106</v>
      </c>
      <c r="D26" s="1" t="s">
        <v>29</v>
      </c>
    </row>
    <row r="27" spans="1:4" ht="12.75">
      <c r="A27" s="7"/>
      <c r="B27" s="71">
        <v>78900.96</v>
      </c>
      <c r="C27" s="74" t="s">
        <v>107</v>
      </c>
      <c r="D27" s="1" t="s">
        <v>29</v>
      </c>
    </row>
    <row r="28" spans="1:4" ht="12.75">
      <c r="A28" s="7"/>
      <c r="B28" s="71">
        <v>218606.16</v>
      </c>
      <c r="C28" s="75" t="s">
        <v>108</v>
      </c>
      <c r="D28" s="1" t="s">
        <v>29</v>
      </c>
    </row>
    <row r="29" spans="1:4" ht="12.75">
      <c r="A29" s="7"/>
      <c r="B29" s="71">
        <v>8691.3</v>
      </c>
      <c r="C29" s="74" t="s">
        <v>109</v>
      </c>
      <c r="D29" s="1" t="s">
        <v>29</v>
      </c>
    </row>
    <row r="30" spans="1:4" ht="12.75">
      <c r="A30" s="7"/>
      <c r="B30" s="71">
        <v>1509.21</v>
      </c>
      <c r="C30" s="75" t="s">
        <v>110</v>
      </c>
      <c r="D30" s="1" t="s">
        <v>29</v>
      </c>
    </row>
    <row r="31" spans="1:4" ht="12.75">
      <c r="A31" s="7"/>
      <c r="B31" s="71">
        <v>109291.85</v>
      </c>
      <c r="C31" s="75" t="s">
        <v>111</v>
      </c>
      <c r="D31" s="1" t="s">
        <v>58</v>
      </c>
    </row>
    <row r="32" spans="1:4" ht="12.75">
      <c r="A32" s="7"/>
      <c r="B32" s="71">
        <v>1905.32</v>
      </c>
      <c r="C32" s="75" t="s">
        <v>112</v>
      </c>
      <c r="D32" s="1" t="s">
        <v>29</v>
      </c>
    </row>
    <row r="33" spans="1:4" ht="12.75">
      <c r="A33" s="7"/>
      <c r="B33" s="71">
        <v>19686.1</v>
      </c>
      <c r="C33" s="75" t="s">
        <v>113</v>
      </c>
      <c r="D33" s="1" t="s">
        <v>29</v>
      </c>
    </row>
    <row r="34" spans="1:4" ht="12.75">
      <c r="A34" s="7"/>
      <c r="B34" s="72">
        <v>39866</v>
      </c>
      <c r="C34" s="76" t="s">
        <v>114</v>
      </c>
      <c r="D34" s="1" t="s">
        <v>123</v>
      </c>
    </row>
    <row r="35" spans="1:4" ht="12.75">
      <c r="A35" s="7"/>
      <c r="B35" s="73">
        <v>5691.46</v>
      </c>
      <c r="C35" s="75" t="s">
        <v>115</v>
      </c>
      <c r="D35" s="1" t="s">
        <v>29</v>
      </c>
    </row>
    <row r="36" spans="1:4" ht="12.75">
      <c r="A36" s="7"/>
      <c r="B36" s="73">
        <v>71596.56</v>
      </c>
      <c r="C36" s="77" t="s">
        <v>116</v>
      </c>
      <c r="D36" s="1" t="s">
        <v>29</v>
      </c>
    </row>
    <row r="37" spans="1:4" ht="12.75">
      <c r="A37" s="7"/>
      <c r="B37" s="73">
        <v>29113.63</v>
      </c>
      <c r="C37" s="77" t="s">
        <v>117</v>
      </c>
      <c r="D37" s="1" t="s">
        <v>29</v>
      </c>
    </row>
    <row r="38" spans="1:4" ht="12.75">
      <c r="A38" s="7"/>
      <c r="B38" s="73">
        <v>1417.22</v>
      </c>
      <c r="C38" s="77" t="s">
        <v>118</v>
      </c>
      <c r="D38" s="1" t="s">
        <v>29</v>
      </c>
    </row>
    <row r="39" spans="1:4" ht="12.75">
      <c r="A39" s="7"/>
      <c r="B39" s="73">
        <v>21590.38</v>
      </c>
      <c r="C39" s="75" t="s">
        <v>119</v>
      </c>
      <c r="D39" s="1" t="s">
        <v>29</v>
      </c>
    </row>
    <row r="40" spans="1:4" ht="25.5">
      <c r="A40" s="7"/>
      <c r="B40" s="73">
        <v>6587.09</v>
      </c>
      <c r="C40" s="78" t="s">
        <v>120</v>
      </c>
      <c r="D40" s="1" t="s">
        <v>29</v>
      </c>
    </row>
    <row r="41" spans="1:4" ht="12.75">
      <c r="A41" s="7"/>
      <c r="B41" s="73">
        <v>19691.7</v>
      </c>
      <c r="C41" s="75" t="s">
        <v>121</v>
      </c>
      <c r="D41" s="1" t="s">
        <v>29</v>
      </c>
    </row>
    <row r="42" spans="1:4" ht="12.75">
      <c r="A42" s="7"/>
      <c r="B42" s="73">
        <v>8214.04</v>
      </c>
      <c r="C42" s="75" t="s">
        <v>122</v>
      </c>
      <c r="D42" s="1" t="s">
        <v>29</v>
      </c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29.25" customHeight="1">
      <c r="A53" s="43" t="s">
        <v>12</v>
      </c>
      <c r="B53" s="39">
        <f>SUM(B55:B58)</f>
        <v>0</v>
      </c>
      <c r="C53" s="41"/>
      <c r="D53" s="41"/>
    </row>
    <row r="54" spans="1:4" ht="12.75" customHeight="1">
      <c r="A54" s="80"/>
      <c r="B54" s="10"/>
      <c r="C54" s="67"/>
      <c r="D54" s="67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37" t="s">
        <v>13</v>
      </c>
      <c r="B61" s="39">
        <v>0</v>
      </c>
      <c r="C61" s="41"/>
      <c r="D61" s="41"/>
    </row>
    <row r="62" spans="1:4" ht="12.75" customHeight="1">
      <c r="A62" s="65"/>
      <c r="B62" s="10"/>
      <c r="C62" s="67"/>
      <c r="D62" s="67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14</v>
      </c>
      <c r="B67" s="10">
        <f>B15+B20</f>
        <v>906675.5399999999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15</v>
      </c>
      <c r="B70" s="3"/>
      <c r="C70" s="35" t="s">
        <v>16</v>
      </c>
      <c r="D70" s="35"/>
    </row>
    <row r="71" spans="1:4" ht="15.75">
      <c r="A71" s="4" t="s">
        <v>17</v>
      </c>
      <c r="B71" s="3"/>
      <c r="C71" s="36" t="s">
        <v>28</v>
      </c>
      <c r="D71" s="36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35" t="s">
        <v>19</v>
      </c>
      <c r="D75" s="35"/>
    </row>
    <row r="76" spans="2:4" ht="15.75">
      <c r="B76" s="3"/>
      <c r="C76" s="35" t="s">
        <v>20</v>
      </c>
      <c r="D76" s="3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6:D76"/>
  <sheetViews>
    <sheetView tabSelected="1" workbookViewId="0" topLeftCell="A1">
      <selection activeCell="H20" sqref="G19:H20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20.421875" style="0" customWidth="1"/>
  </cols>
  <sheetData>
    <row r="6" spans="1:4" ht="15.75">
      <c r="A6" s="35" t="s">
        <v>0</v>
      </c>
      <c r="B6" s="35"/>
      <c r="C6" s="35"/>
      <c r="D6" s="35"/>
    </row>
    <row r="7" spans="1:4" ht="15.75">
      <c r="A7" s="35" t="s">
        <v>1</v>
      </c>
      <c r="B7" s="35"/>
      <c r="C7" s="35"/>
      <c r="D7" s="35"/>
    </row>
    <row r="12" spans="1:4" ht="31.5">
      <c r="A12" s="50" t="s">
        <v>2</v>
      </c>
      <c r="B12" s="50" t="s">
        <v>3</v>
      </c>
      <c r="C12" s="50" t="s">
        <v>4</v>
      </c>
      <c r="D12" s="50" t="s">
        <v>5</v>
      </c>
    </row>
    <row r="13" spans="1:4" ht="15.75">
      <c r="A13" s="51"/>
      <c r="B13" s="53"/>
      <c r="C13" s="51"/>
      <c r="D13" s="51"/>
    </row>
    <row r="14" spans="1:4" ht="15.75">
      <c r="A14" s="52"/>
      <c r="B14" s="54"/>
      <c r="C14" s="52"/>
      <c r="D14" s="52"/>
    </row>
    <row r="15" spans="1:4" ht="15.75">
      <c r="A15" s="37" t="s">
        <v>6</v>
      </c>
      <c r="B15" s="39">
        <v>0</v>
      </c>
      <c r="C15" s="41"/>
      <c r="D15" s="41"/>
    </row>
    <row r="16" spans="1:4" ht="15.75">
      <c r="A16" s="38"/>
      <c r="B16" s="40"/>
      <c r="C16" s="42"/>
      <c r="D16" s="42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5.75">
      <c r="A20" s="37" t="s">
        <v>7</v>
      </c>
      <c r="B20" s="39">
        <f>SUM(B21:B50)</f>
        <v>8251.380000000001</v>
      </c>
      <c r="C20" s="41"/>
      <c r="D20" s="41"/>
    </row>
    <row r="21" spans="1:4" ht="15" customHeight="1">
      <c r="A21" s="7"/>
      <c r="B21" s="11">
        <v>6348.77</v>
      </c>
      <c r="C21" s="1" t="s">
        <v>69</v>
      </c>
      <c r="D21" s="1" t="s">
        <v>49</v>
      </c>
    </row>
    <row r="22" spans="1:4" ht="12.75">
      <c r="A22" s="7"/>
      <c r="B22" s="11">
        <v>1902.61</v>
      </c>
      <c r="C22" s="1" t="s">
        <v>8</v>
      </c>
      <c r="D22" s="1" t="s">
        <v>9</v>
      </c>
    </row>
    <row r="23" spans="1:4" ht="12.75">
      <c r="A23" s="7"/>
      <c r="B23" s="8"/>
      <c r="C23" s="1"/>
      <c r="D23" s="1"/>
    </row>
    <row r="24" spans="1:4" ht="12.75">
      <c r="A24" s="7"/>
      <c r="B24" s="8"/>
      <c r="C24" s="1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31.5">
      <c r="A53" s="43" t="s">
        <v>12</v>
      </c>
      <c r="B53" s="39">
        <f>SUM(B55:B58)</f>
        <v>0</v>
      </c>
      <c r="C53" s="41"/>
      <c r="D53" s="41"/>
    </row>
    <row r="54" spans="1:4" ht="17.25" customHeight="1">
      <c r="A54" s="44"/>
      <c r="B54" s="40"/>
      <c r="C54" s="42"/>
      <c r="D54" s="42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5.75">
      <c r="A61" s="37" t="s">
        <v>13</v>
      </c>
      <c r="B61" s="39">
        <v>0</v>
      </c>
      <c r="C61" s="41"/>
      <c r="D61" s="41"/>
    </row>
    <row r="62" spans="1:4" ht="15.75">
      <c r="A62" s="38"/>
      <c r="B62" s="40"/>
      <c r="C62" s="42"/>
      <c r="D62" s="42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14</v>
      </c>
      <c r="B67" s="10">
        <f>B15+B20</f>
        <v>8251.380000000001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15</v>
      </c>
      <c r="B70" s="3"/>
      <c r="C70" s="35" t="s">
        <v>16</v>
      </c>
      <c r="D70" s="35"/>
    </row>
    <row r="71" spans="1:4" ht="15.75">
      <c r="A71" s="4" t="s">
        <v>17</v>
      </c>
      <c r="B71" s="3"/>
      <c r="C71" s="36" t="s">
        <v>28</v>
      </c>
      <c r="D71" s="36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35" t="s">
        <v>19</v>
      </c>
      <c r="D75" s="35"/>
    </row>
    <row r="76" spans="2:4" ht="15.75">
      <c r="B76" s="3"/>
      <c r="C76" s="35" t="s">
        <v>20</v>
      </c>
      <c r="D76" s="3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43">
      <selection activeCell="C31" sqref="C31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27.140625" style="0" customWidth="1"/>
    <col min="4" max="4" width="20.8515625" style="0" customWidth="1"/>
  </cols>
  <sheetData>
    <row r="6" spans="1:4" ht="15.75">
      <c r="A6" s="35" t="s">
        <v>0</v>
      </c>
      <c r="B6" s="35"/>
      <c r="C6" s="35"/>
      <c r="D6" s="35"/>
    </row>
    <row r="7" spans="1:4" ht="15.75">
      <c r="A7" s="35" t="s">
        <v>1</v>
      </c>
      <c r="B7" s="35"/>
      <c r="C7" s="35"/>
      <c r="D7" s="35"/>
    </row>
    <row r="12" spans="1:4" ht="15.75">
      <c r="A12" s="50" t="s">
        <v>2</v>
      </c>
      <c r="B12" s="50" t="s">
        <v>3</v>
      </c>
      <c r="C12" s="50" t="s">
        <v>4</v>
      </c>
      <c r="D12" s="50" t="s">
        <v>5</v>
      </c>
    </row>
    <row r="13" spans="1:4" ht="15.75">
      <c r="A13" s="51"/>
      <c r="B13" s="53"/>
      <c r="C13" s="51"/>
      <c r="D13" s="51"/>
    </row>
    <row r="14" spans="1:4" ht="15.75">
      <c r="A14" s="52"/>
      <c r="B14" s="54"/>
      <c r="C14" s="52"/>
      <c r="D14" s="52"/>
    </row>
    <row r="15" spans="1:4" ht="15.75">
      <c r="A15" s="37" t="s">
        <v>6</v>
      </c>
      <c r="B15" s="39">
        <v>0</v>
      </c>
      <c r="C15" s="41"/>
      <c r="D15" s="41"/>
    </row>
    <row r="16" spans="1:4" ht="15.75">
      <c r="A16" s="38"/>
      <c r="B16" s="40"/>
      <c r="C16" s="42"/>
      <c r="D16" s="42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5.75">
      <c r="A24" s="37" t="s">
        <v>7</v>
      </c>
      <c r="B24" s="39">
        <f>SUM(B25:B46)</f>
        <v>44359.94</v>
      </c>
      <c r="C24" s="41"/>
      <c r="D24" s="41"/>
    </row>
    <row r="25" spans="1:4" ht="15.75">
      <c r="A25" s="38"/>
      <c r="B25" s="8">
        <v>12000</v>
      </c>
      <c r="C25" s="1" t="s">
        <v>10</v>
      </c>
      <c r="D25" s="1" t="s">
        <v>11</v>
      </c>
    </row>
    <row r="26" spans="1:4" ht="12.75">
      <c r="A26" s="1"/>
      <c r="B26" s="2">
        <v>2359.94</v>
      </c>
      <c r="C26" s="1" t="s">
        <v>30</v>
      </c>
      <c r="D26" s="1" t="s">
        <v>9</v>
      </c>
    </row>
    <row r="27" spans="1:4" ht="12.75">
      <c r="A27" s="1"/>
      <c r="B27" s="8">
        <v>30000</v>
      </c>
      <c r="C27" s="1" t="s">
        <v>8</v>
      </c>
      <c r="D27" s="1" t="s">
        <v>9</v>
      </c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31.5">
      <c r="A48" s="43" t="s">
        <v>12</v>
      </c>
      <c r="B48" s="39">
        <v>0</v>
      </c>
      <c r="C48" s="41"/>
      <c r="D48" s="41"/>
    </row>
    <row r="49" spans="1:4" ht="17.25" customHeight="1">
      <c r="A49" s="44"/>
      <c r="B49" s="40"/>
      <c r="C49" s="42"/>
      <c r="D49" s="42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5.75">
      <c r="A56" s="37" t="s">
        <v>13</v>
      </c>
      <c r="B56" s="39">
        <v>0</v>
      </c>
      <c r="C56" s="41"/>
      <c r="D56" s="41"/>
    </row>
    <row r="57" spans="1:4" ht="15.75">
      <c r="A57" s="38"/>
      <c r="B57" s="40"/>
      <c r="C57" s="42"/>
      <c r="D57" s="42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5.75">
      <c r="A62" s="9" t="s">
        <v>14</v>
      </c>
      <c r="B62" s="10">
        <f>B24</f>
        <v>44359.94</v>
      </c>
      <c r="C62" s="9"/>
      <c r="D62" s="9"/>
    </row>
    <row r="63" ht="12.75">
      <c r="B63" s="3"/>
    </row>
    <row r="64" ht="12.75">
      <c r="B64" s="3"/>
    </row>
    <row r="65" spans="1:4" ht="15.75">
      <c r="A65" s="5" t="s">
        <v>15</v>
      </c>
      <c r="B65" s="3"/>
      <c r="C65" s="35" t="s">
        <v>16</v>
      </c>
      <c r="D65" s="35"/>
    </row>
    <row r="66" spans="1:4" ht="15.75">
      <c r="A66" s="4" t="s">
        <v>17</v>
      </c>
      <c r="B66" s="3"/>
      <c r="C66" s="36" t="s">
        <v>18</v>
      </c>
      <c r="D66" s="36"/>
    </row>
    <row r="67" ht="12.75">
      <c r="B67" s="3"/>
    </row>
    <row r="68" ht="12.75">
      <c r="B68" s="3"/>
    </row>
    <row r="69" ht="12.75">
      <c r="B69" s="3"/>
    </row>
    <row r="70" spans="2:4" ht="15.75">
      <c r="B70" s="3"/>
      <c r="C70" s="35" t="s">
        <v>19</v>
      </c>
      <c r="D70" s="35"/>
    </row>
    <row r="71" spans="2:4" ht="15.75">
      <c r="B71" s="3"/>
      <c r="C71" s="35" t="s">
        <v>20</v>
      </c>
      <c r="D71" s="3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0">
      <selection activeCell="B26" sqref="B26:D26"/>
    </sheetView>
  </sheetViews>
  <sheetFormatPr defaultColWidth="9.140625" defaultRowHeight="12.75"/>
  <cols>
    <col min="1" max="1" width="30.8515625" style="0" customWidth="1"/>
    <col min="2" max="2" width="13.28125" style="0" customWidth="1"/>
    <col min="3" max="3" width="24.140625" style="0" customWidth="1"/>
    <col min="4" max="4" width="26.28125" style="0" customWidth="1"/>
  </cols>
  <sheetData>
    <row r="6" spans="1:4" ht="15.75">
      <c r="A6" s="35" t="s">
        <v>0</v>
      </c>
      <c r="B6" s="35"/>
      <c r="C6" s="35"/>
      <c r="D6" s="35"/>
    </row>
    <row r="7" spans="1:4" ht="15.75">
      <c r="A7" s="35" t="s">
        <v>1</v>
      </c>
      <c r="B7" s="35"/>
      <c r="C7" s="35"/>
      <c r="D7" s="35"/>
    </row>
    <row r="12" spans="1:4" ht="31.5">
      <c r="A12" s="50" t="s">
        <v>2</v>
      </c>
      <c r="B12" s="50" t="s">
        <v>3</v>
      </c>
      <c r="C12" s="50" t="s">
        <v>4</v>
      </c>
      <c r="D12" s="50" t="s">
        <v>5</v>
      </c>
    </row>
    <row r="13" spans="1:4" ht="15.75">
      <c r="A13" s="51"/>
      <c r="B13" s="53"/>
      <c r="C13" s="51"/>
      <c r="D13" s="51"/>
    </row>
    <row r="14" spans="1:4" ht="15.75">
      <c r="A14" s="52"/>
      <c r="B14" s="54"/>
      <c r="C14" s="52"/>
      <c r="D14" s="52"/>
    </row>
    <row r="15" spans="1:4" ht="15.75">
      <c r="A15" s="37" t="s">
        <v>6</v>
      </c>
      <c r="B15" s="39">
        <v>0</v>
      </c>
      <c r="C15" s="41"/>
      <c r="D15" s="41"/>
    </row>
    <row r="16" spans="1:4" ht="15.75">
      <c r="A16" s="38"/>
      <c r="B16" s="40"/>
      <c r="C16" s="42"/>
      <c r="D16" s="42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5.75">
      <c r="A24" s="37" t="s">
        <v>7</v>
      </c>
      <c r="B24" s="39">
        <f>B26+B27</f>
        <v>0</v>
      </c>
      <c r="C24" s="41"/>
      <c r="D24" s="41"/>
    </row>
    <row r="25" spans="1:4" ht="15.75">
      <c r="A25" s="38"/>
      <c r="B25" s="40"/>
      <c r="C25" s="42"/>
      <c r="D25" s="42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31.5">
      <c r="A38" s="43" t="s">
        <v>12</v>
      </c>
      <c r="B38" s="39">
        <v>0</v>
      </c>
      <c r="C38" s="41"/>
      <c r="D38" s="41"/>
    </row>
    <row r="39" spans="1:4" ht="18" customHeight="1">
      <c r="A39" s="44"/>
      <c r="B39" s="40"/>
      <c r="C39" s="42"/>
      <c r="D39" s="42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5.75">
      <c r="A46" s="37" t="s">
        <v>13</v>
      </c>
      <c r="B46" s="39">
        <v>0</v>
      </c>
      <c r="C46" s="41"/>
      <c r="D46" s="41"/>
    </row>
    <row r="47" spans="1:4" ht="15.75">
      <c r="A47" s="38"/>
      <c r="B47" s="40"/>
      <c r="C47" s="42"/>
      <c r="D47" s="42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14</v>
      </c>
      <c r="B52" s="10">
        <f>B24</f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15</v>
      </c>
      <c r="B55" s="3"/>
      <c r="C55" s="35" t="s">
        <v>16</v>
      </c>
      <c r="D55" s="35"/>
    </row>
    <row r="56" spans="1:4" ht="15.75">
      <c r="A56" s="4" t="s">
        <v>17</v>
      </c>
      <c r="B56" s="3"/>
      <c r="C56" s="36" t="s">
        <v>18</v>
      </c>
      <c r="D56" s="36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35" t="s">
        <v>19</v>
      </c>
      <c r="D60" s="35"/>
    </row>
    <row r="61" spans="2:4" ht="15.75">
      <c r="B61" s="3"/>
      <c r="C61" s="35" t="s">
        <v>20</v>
      </c>
      <c r="D61" s="3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5"/>
  <sheetViews>
    <sheetView workbookViewId="0" topLeftCell="A1">
      <selection activeCell="B26" sqref="B26:D26"/>
    </sheetView>
  </sheetViews>
  <sheetFormatPr defaultColWidth="9.140625" defaultRowHeight="12.75"/>
  <cols>
    <col min="1" max="1" width="32.28125" style="0" customWidth="1"/>
    <col min="2" max="2" width="11.7109375" style="0" customWidth="1"/>
    <col min="3" max="3" width="27.140625" style="0" customWidth="1"/>
    <col min="4" max="4" width="31.140625" style="0" customWidth="1"/>
  </cols>
  <sheetData>
    <row r="6" spans="1:4" ht="15.75">
      <c r="A6" s="35" t="s">
        <v>0</v>
      </c>
      <c r="B6" s="35"/>
      <c r="C6" s="35"/>
      <c r="D6" s="35"/>
    </row>
    <row r="7" spans="1:4" ht="15.75">
      <c r="A7" s="35" t="s">
        <v>1</v>
      </c>
      <c r="B7" s="35"/>
      <c r="C7" s="35"/>
      <c r="D7" s="35"/>
    </row>
    <row r="12" spans="1:4" ht="31.5">
      <c r="A12" s="50" t="s">
        <v>2</v>
      </c>
      <c r="B12" s="50" t="s">
        <v>3</v>
      </c>
      <c r="C12" s="50" t="s">
        <v>4</v>
      </c>
      <c r="D12" s="50" t="s">
        <v>5</v>
      </c>
    </row>
    <row r="13" spans="1:4" ht="15.75">
      <c r="A13" s="51"/>
      <c r="B13" s="53"/>
      <c r="C13" s="51"/>
      <c r="D13" s="51"/>
    </row>
    <row r="14" spans="1:4" ht="15.75">
      <c r="A14" s="52"/>
      <c r="B14" s="54"/>
      <c r="C14" s="52"/>
      <c r="D14" s="52"/>
    </row>
    <row r="15" spans="1:4" ht="15.75">
      <c r="A15" s="37" t="s">
        <v>6</v>
      </c>
      <c r="B15" s="39">
        <v>0</v>
      </c>
      <c r="C15" s="41"/>
      <c r="D15" s="41"/>
    </row>
    <row r="16" spans="1:4" ht="15.75">
      <c r="A16" s="38"/>
      <c r="B16" s="40"/>
      <c r="C16" s="42"/>
      <c r="D16" s="42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5.75">
      <c r="A24" s="37" t="s">
        <v>7</v>
      </c>
      <c r="B24" s="39">
        <f>SUM(B26:B38)</f>
        <v>0</v>
      </c>
      <c r="C24" s="41"/>
      <c r="D24" s="41"/>
    </row>
    <row r="25" spans="1:4" ht="15.75">
      <c r="A25" s="38"/>
      <c r="B25" s="40"/>
      <c r="C25" s="42"/>
      <c r="D25" s="42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7"/>
      <c r="D32" s="1"/>
    </row>
    <row r="33" spans="1:4" ht="12.75">
      <c r="A33" s="1"/>
      <c r="B33" s="2"/>
      <c r="C33" s="17"/>
      <c r="D33" s="1"/>
    </row>
    <row r="34" spans="1:4" ht="12.75">
      <c r="A34" s="1"/>
      <c r="B34" s="2"/>
      <c r="C34" s="17"/>
      <c r="D34" s="1"/>
    </row>
    <row r="35" spans="1:4" ht="12.75">
      <c r="A35" s="1"/>
      <c r="B35" s="2"/>
      <c r="C35" s="17"/>
      <c r="D35" s="1"/>
    </row>
    <row r="36" spans="1:4" ht="12.75">
      <c r="A36" s="1"/>
      <c r="B36" s="2"/>
      <c r="C36" s="17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31.5">
      <c r="A42" s="43" t="s">
        <v>12</v>
      </c>
      <c r="B42" s="39">
        <v>0</v>
      </c>
      <c r="C42" s="41"/>
      <c r="D42" s="41"/>
    </row>
    <row r="43" spans="1:4" ht="17.25" customHeight="1">
      <c r="A43" s="44"/>
      <c r="B43" s="40"/>
      <c r="C43" s="42"/>
      <c r="D43" s="42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37" t="s">
        <v>13</v>
      </c>
      <c r="B50" s="39">
        <v>0</v>
      </c>
      <c r="C50" s="41"/>
      <c r="D50" s="41"/>
    </row>
    <row r="51" spans="1:4" ht="15.75">
      <c r="A51" s="38"/>
      <c r="B51" s="40"/>
      <c r="C51" s="42"/>
      <c r="D51" s="42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5.75">
      <c r="A56" s="9" t="s">
        <v>14</v>
      </c>
      <c r="B56" s="10">
        <f>B24</f>
        <v>0</v>
      </c>
      <c r="C56" s="9"/>
      <c r="D56" s="9"/>
    </row>
    <row r="57" ht="12.75">
      <c r="B57" s="3"/>
    </row>
    <row r="58" ht="12.75">
      <c r="B58" s="3"/>
    </row>
    <row r="59" spans="1:4" ht="15.75">
      <c r="A59" s="5" t="s">
        <v>15</v>
      </c>
      <c r="B59" s="3"/>
      <c r="C59" s="35" t="s">
        <v>16</v>
      </c>
      <c r="D59" s="35"/>
    </row>
    <row r="60" spans="1:4" ht="15.75">
      <c r="A60" s="4" t="s">
        <v>17</v>
      </c>
      <c r="B60" s="3"/>
      <c r="C60" s="36" t="s">
        <v>18</v>
      </c>
      <c r="D60" s="36"/>
    </row>
    <row r="61" ht="12.75">
      <c r="B61" s="3"/>
    </row>
    <row r="62" ht="12.75">
      <c r="B62" s="3"/>
    </row>
    <row r="63" ht="12.75">
      <c r="B63" s="3"/>
    </row>
    <row r="64" spans="2:4" ht="15.75">
      <c r="B64" s="3"/>
      <c r="C64" s="35" t="s">
        <v>19</v>
      </c>
      <c r="D64" s="35"/>
    </row>
    <row r="65" spans="2:4" ht="15.75">
      <c r="B65" s="3"/>
      <c r="C65" s="35" t="s">
        <v>20</v>
      </c>
      <c r="D65" s="35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6">
      <selection activeCell="A24" sqref="A24"/>
    </sheetView>
  </sheetViews>
  <sheetFormatPr defaultColWidth="9.140625" defaultRowHeight="12.75"/>
  <cols>
    <col min="1" max="1" width="30.7109375" style="0" customWidth="1"/>
    <col min="2" max="2" width="11.421875" style="0" customWidth="1"/>
    <col min="3" max="3" width="27.8515625" style="0" customWidth="1"/>
    <col min="4" max="4" width="31.57421875" style="0" customWidth="1"/>
  </cols>
  <sheetData>
    <row r="6" spans="1:4" ht="15.75">
      <c r="A6" s="35" t="s">
        <v>0</v>
      </c>
      <c r="B6" s="35"/>
      <c r="C6" s="35"/>
      <c r="D6" s="35"/>
    </row>
    <row r="7" spans="1:4" ht="15.75">
      <c r="A7" s="35" t="s">
        <v>1</v>
      </c>
      <c r="B7" s="35"/>
      <c r="C7" s="35"/>
      <c r="D7" s="35"/>
    </row>
    <row r="12" spans="1:4" ht="31.5">
      <c r="A12" s="50" t="s">
        <v>2</v>
      </c>
      <c r="B12" s="50" t="s">
        <v>3</v>
      </c>
      <c r="C12" s="50" t="s">
        <v>4</v>
      </c>
      <c r="D12" s="50" t="s">
        <v>5</v>
      </c>
    </row>
    <row r="13" spans="1:4" ht="15.75">
      <c r="A13" s="51"/>
      <c r="B13" s="53"/>
      <c r="C13" s="51"/>
      <c r="D13" s="51"/>
    </row>
    <row r="14" spans="1:4" ht="15.75">
      <c r="A14" s="52"/>
      <c r="B14" s="54"/>
      <c r="C14" s="52"/>
      <c r="D14" s="52"/>
    </row>
    <row r="15" spans="1:4" ht="15.75">
      <c r="A15" s="37" t="s">
        <v>6</v>
      </c>
      <c r="B15" s="39">
        <v>0</v>
      </c>
      <c r="C15" s="41"/>
      <c r="D15" s="41"/>
    </row>
    <row r="16" spans="1:4" ht="15.75">
      <c r="A16" s="38"/>
      <c r="B16" s="40"/>
      <c r="C16" s="42"/>
      <c r="D16" s="42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5.75">
      <c r="A24" s="37" t="s">
        <v>7</v>
      </c>
      <c r="B24" s="39">
        <f>SUM(B25:B33)</f>
        <v>12000</v>
      </c>
      <c r="C24" s="41"/>
      <c r="D24" s="41"/>
    </row>
    <row r="25" spans="1:4" ht="15.75">
      <c r="A25" s="38"/>
      <c r="B25" s="8">
        <v>12000</v>
      </c>
      <c r="C25" s="1" t="s">
        <v>10</v>
      </c>
      <c r="D25" s="1" t="s">
        <v>11</v>
      </c>
    </row>
    <row r="26" spans="1:4" ht="12.75">
      <c r="A26" s="1"/>
      <c r="B26" s="8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31.5">
      <c r="A38" s="43" t="s">
        <v>12</v>
      </c>
      <c r="B38" s="39">
        <v>0</v>
      </c>
      <c r="C38" s="41"/>
      <c r="D38" s="41"/>
    </row>
    <row r="39" spans="1:4" ht="16.5" customHeight="1">
      <c r="A39" s="44"/>
      <c r="B39" s="40"/>
      <c r="C39" s="42"/>
      <c r="D39" s="42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5.75">
      <c r="A46" s="37" t="s">
        <v>13</v>
      </c>
      <c r="B46" s="39">
        <v>0</v>
      </c>
      <c r="C46" s="41"/>
      <c r="D46" s="41"/>
    </row>
    <row r="47" spans="1:4" ht="15.75">
      <c r="A47" s="38"/>
      <c r="B47" s="40"/>
      <c r="C47" s="42"/>
      <c r="D47" s="42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14</v>
      </c>
      <c r="B52" s="10">
        <f>B24</f>
        <v>12000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15</v>
      </c>
      <c r="B55" s="3"/>
      <c r="C55" s="35" t="s">
        <v>16</v>
      </c>
      <c r="D55" s="35"/>
    </row>
    <row r="56" spans="1:4" ht="15.75">
      <c r="A56" s="4" t="s">
        <v>17</v>
      </c>
      <c r="B56" s="3"/>
      <c r="C56" s="36" t="s">
        <v>21</v>
      </c>
      <c r="D56" s="36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35" t="s">
        <v>19</v>
      </c>
      <c r="D60" s="35"/>
    </row>
    <row r="61" spans="2:4" ht="15.75">
      <c r="B61" s="3"/>
      <c r="C61" s="35" t="s">
        <v>20</v>
      </c>
      <c r="D61" s="35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22">
      <selection activeCell="E31" sqref="E31"/>
    </sheetView>
  </sheetViews>
  <sheetFormatPr defaultColWidth="9.140625" defaultRowHeight="12.75"/>
  <cols>
    <col min="1" max="1" width="32.28125" style="0" customWidth="1"/>
    <col min="2" max="2" width="11.28125" style="0" customWidth="1"/>
    <col min="3" max="3" width="26.28125" style="0" customWidth="1"/>
    <col min="4" max="4" width="21.140625" style="0" customWidth="1"/>
  </cols>
  <sheetData>
    <row r="6" spans="1:4" ht="15.75">
      <c r="A6" s="35" t="s">
        <v>0</v>
      </c>
      <c r="B6" s="35"/>
      <c r="C6" s="35"/>
      <c r="D6" s="35"/>
    </row>
    <row r="7" spans="1:4" ht="15.75">
      <c r="A7" s="35" t="s">
        <v>1</v>
      </c>
      <c r="B7" s="35"/>
      <c r="C7" s="35"/>
      <c r="D7" s="35"/>
    </row>
    <row r="12" spans="1:4" ht="31.5">
      <c r="A12" s="50" t="s">
        <v>2</v>
      </c>
      <c r="B12" s="50" t="s">
        <v>3</v>
      </c>
      <c r="C12" s="50" t="s">
        <v>4</v>
      </c>
      <c r="D12" s="50" t="s">
        <v>5</v>
      </c>
    </row>
    <row r="13" spans="1:4" ht="15.75">
      <c r="A13" s="51"/>
      <c r="B13" s="53"/>
      <c r="C13" s="51"/>
      <c r="D13" s="51"/>
    </row>
    <row r="14" spans="1:4" ht="15.75">
      <c r="A14" s="52"/>
      <c r="B14" s="54"/>
      <c r="C14" s="52"/>
      <c r="D14" s="52"/>
    </row>
    <row r="15" spans="1:4" ht="15.75">
      <c r="A15" s="37" t="s">
        <v>6</v>
      </c>
      <c r="B15" s="39">
        <f>B17</f>
        <v>0</v>
      </c>
      <c r="C15" s="41"/>
      <c r="D15" s="41"/>
    </row>
    <row r="16" spans="1:4" ht="15.75">
      <c r="A16" s="38"/>
      <c r="B16" s="40"/>
      <c r="C16" s="42"/>
      <c r="D16" s="42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5.75">
      <c r="A24" s="37" t="s">
        <v>7</v>
      </c>
      <c r="B24" s="39">
        <f>B26+B27+B28+B29+B30+B31+B32+B33+B34+B35+B36</f>
        <v>0</v>
      </c>
      <c r="C24" s="41"/>
      <c r="D24" s="41"/>
    </row>
    <row r="25" spans="1:4" ht="15.75">
      <c r="A25" s="38"/>
      <c r="B25" s="40"/>
      <c r="C25" s="42"/>
      <c r="D25" s="42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31.5">
      <c r="A38" s="43" t="s">
        <v>12</v>
      </c>
      <c r="B38" s="39">
        <v>0</v>
      </c>
      <c r="C38" s="41"/>
      <c r="D38" s="41"/>
    </row>
    <row r="39" spans="1:4" ht="18.75" customHeight="1">
      <c r="A39" s="44"/>
      <c r="B39" s="40"/>
      <c r="C39" s="42"/>
      <c r="D39" s="42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5.75">
      <c r="A46" s="37" t="s">
        <v>13</v>
      </c>
      <c r="B46" s="39">
        <v>0</v>
      </c>
      <c r="C46" s="41"/>
      <c r="D46" s="41"/>
    </row>
    <row r="47" spans="1:4" ht="15.75">
      <c r="A47" s="38"/>
      <c r="B47" s="40"/>
      <c r="C47" s="42"/>
      <c r="D47" s="42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14</v>
      </c>
      <c r="B52" s="10">
        <f>B15+B24</f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15</v>
      </c>
      <c r="B55" s="3"/>
      <c r="C55" s="35" t="s">
        <v>16</v>
      </c>
      <c r="D55" s="35"/>
    </row>
    <row r="56" spans="1:4" ht="15.75">
      <c r="A56" s="4" t="s">
        <v>17</v>
      </c>
      <c r="B56" s="3"/>
      <c r="C56" s="36" t="s">
        <v>18</v>
      </c>
      <c r="D56" s="36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35" t="s">
        <v>19</v>
      </c>
      <c r="D60" s="35"/>
    </row>
    <row r="61" spans="2:4" ht="15.75">
      <c r="B61" s="3"/>
      <c r="C61" s="35" t="s">
        <v>20</v>
      </c>
      <c r="D61" s="35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D59"/>
  <sheetViews>
    <sheetView workbookViewId="0" topLeftCell="A1">
      <selection activeCell="B25" sqref="B25:D25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31.57421875" style="0" customWidth="1"/>
    <col min="4" max="4" width="31.8515625" style="0" customWidth="1"/>
  </cols>
  <sheetData>
    <row r="6" spans="1:4" ht="15.75">
      <c r="A6" s="35" t="s">
        <v>0</v>
      </c>
      <c r="B6" s="35"/>
      <c r="C6" s="35"/>
      <c r="D6" s="35"/>
    </row>
    <row r="7" spans="1:4" ht="15.75">
      <c r="A7" s="35" t="s">
        <v>1</v>
      </c>
      <c r="B7" s="35"/>
      <c r="C7" s="35"/>
      <c r="D7" s="35"/>
    </row>
    <row r="12" spans="1:4" ht="31.5">
      <c r="A12" s="50" t="s">
        <v>2</v>
      </c>
      <c r="B12" s="50" t="s">
        <v>3</v>
      </c>
      <c r="C12" s="50" t="s">
        <v>4</v>
      </c>
      <c r="D12" s="50" t="s">
        <v>5</v>
      </c>
    </row>
    <row r="13" spans="1:4" ht="15.75">
      <c r="A13" s="51"/>
      <c r="B13" s="53"/>
      <c r="C13" s="51"/>
      <c r="D13" s="51"/>
    </row>
    <row r="14" spans="1:4" ht="15.75">
      <c r="A14" s="52"/>
      <c r="B14" s="54"/>
      <c r="C14" s="52"/>
      <c r="D14" s="52"/>
    </row>
    <row r="15" spans="1:4" ht="15.75">
      <c r="A15" s="37" t="s">
        <v>6</v>
      </c>
      <c r="B15" s="39">
        <f>B17+B18+B16</f>
        <v>114697</v>
      </c>
      <c r="C15" s="41"/>
      <c r="D15" s="41"/>
    </row>
    <row r="16" spans="1:4" ht="15.75">
      <c r="A16" s="38"/>
      <c r="B16" s="2">
        <v>62665</v>
      </c>
      <c r="C16" s="16" t="s">
        <v>31</v>
      </c>
      <c r="D16" s="16" t="s">
        <v>32</v>
      </c>
    </row>
    <row r="17" spans="1:4" ht="15" customHeight="1">
      <c r="A17" s="1"/>
      <c r="B17" s="2">
        <v>12080</v>
      </c>
      <c r="C17" s="1" t="s">
        <v>33</v>
      </c>
      <c r="D17" s="1" t="s">
        <v>35</v>
      </c>
    </row>
    <row r="18" spans="1:4" ht="12.75">
      <c r="A18" s="1"/>
      <c r="B18" s="30">
        <v>39952</v>
      </c>
      <c r="C18" s="1" t="s">
        <v>34</v>
      </c>
      <c r="D18" s="1" t="s">
        <v>35</v>
      </c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5.75">
      <c r="A24" s="37" t="s">
        <v>7</v>
      </c>
      <c r="B24" s="39">
        <f>SUM(B25:B39)</f>
        <v>7000</v>
      </c>
      <c r="C24" s="41"/>
      <c r="D24" s="41"/>
    </row>
    <row r="25" spans="1:4" ht="15.75">
      <c r="A25" s="65"/>
      <c r="B25" s="8">
        <v>7000</v>
      </c>
      <c r="C25" s="1" t="s">
        <v>10</v>
      </c>
      <c r="D25" s="1" t="s">
        <v>11</v>
      </c>
    </row>
    <row r="26" spans="1:4" ht="12.75">
      <c r="A26" s="1"/>
      <c r="B26" s="11"/>
      <c r="C26" s="1"/>
      <c r="D26" s="1"/>
    </row>
    <row r="27" spans="1:4" ht="12.75">
      <c r="A27" s="1"/>
      <c r="B27" s="11"/>
      <c r="C27" s="1"/>
      <c r="D27" s="15"/>
    </row>
    <row r="28" spans="1:4" ht="12.75">
      <c r="A28" s="1"/>
      <c r="B28" s="24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11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11"/>
      <c r="C32" s="1"/>
      <c r="D32" s="1"/>
    </row>
    <row r="33" spans="1:4" ht="12.75">
      <c r="A33" s="1"/>
      <c r="B33" s="11"/>
      <c r="C33" s="1"/>
      <c r="D33" s="1"/>
    </row>
    <row r="34" spans="1:4" ht="12.75">
      <c r="A34" s="1"/>
      <c r="B34" s="11"/>
      <c r="C34" s="1"/>
      <c r="D34" s="1"/>
    </row>
    <row r="35" spans="1:4" ht="12.75" customHeight="1">
      <c r="A35" s="13"/>
      <c r="B35" s="12"/>
      <c r="C35" s="1"/>
      <c r="D35" s="1"/>
    </row>
    <row r="36" spans="1:4" ht="12.75">
      <c r="A36" s="1"/>
      <c r="B36" s="12"/>
      <c r="C36" s="1"/>
      <c r="D36" s="1"/>
    </row>
    <row r="37" spans="1:4" ht="12.75">
      <c r="A37" s="1"/>
      <c r="B37" s="12"/>
      <c r="C37" s="1"/>
      <c r="D37" s="1"/>
    </row>
    <row r="38" spans="1:4" ht="12.75">
      <c r="A38" s="1"/>
      <c r="B38" s="12"/>
      <c r="C38" s="1"/>
      <c r="D38" s="1"/>
    </row>
    <row r="39" spans="1:4" ht="12.75">
      <c r="A39" s="1"/>
      <c r="B39" s="1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31.5">
      <c r="A42" s="43" t="s">
        <v>12</v>
      </c>
      <c r="B42" s="39">
        <v>0</v>
      </c>
      <c r="C42" s="55"/>
      <c r="D42" s="55"/>
    </row>
    <row r="43" spans="1:4" ht="20.25" customHeight="1">
      <c r="A43" s="44"/>
      <c r="B43" s="40"/>
      <c r="C43" s="56"/>
      <c r="D43" s="56"/>
    </row>
    <row r="44" spans="1:4" ht="15.75">
      <c r="A44" s="37" t="s">
        <v>13</v>
      </c>
      <c r="B44" s="39">
        <v>0</v>
      </c>
      <c r="C44" s="41"/>
      <c r="D44" s="41"/>
    </row>
    <row r="45" spans="1:4" ht="15.75">
      <c r="A45" s="38"/>
      <c r="B45" s="40"/>
      <c r="C45" s="42"/>
      <c r="D45" s="42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14</v>
      </c>
      <c r="B50" s="10">
        <f>B25</f>
        <v>7000</v>
      </c>
      <c r="C50" s="9"/>
      <c r="D50" s="9"/>
    </row>
    <row r="51" ht="12.75">
      <c r="B51" s="3"/>
    </row>
    <row r="52" ht="12.75">
      <c r="B52" s="3"/>
    </row>
    <row r="53" spans="1:4" ht="15.75">
      <c r="A53" s="5" t="s">
        <v>15</v>
      </c>
      <c r="B53" s="3"/>
      <c r="C53" s="35" t="s">
        <v>16</v>
      </c>
      <c r="D53" s="35"/>
    </row>
    <row r="54" spans="1:4" ht="15.75">
      <c r="A54" s="4" t="s">
        <v>17</v>
      </c>
      <c r="B54" s="3"/>
      <c r="C54" s="36" t="s">
        <v>18</v>
      </c>
      <c r="D54" s="36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35" t="s">
        <v>19</v>
      </c>
      <c r="D58" s="35"/>
    </row>
    <row r="59" spans="2:4" ht="15.75">
      <c r="B59" s="3"/>
      <c r="C59" s="35" t="s">
        <v>20</v>
      </c>
      <c r="D59" s="3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H77"/>
  <sheetViews>
    <sheetView workbookViewId="0" topLeftCell="A25">
      <selection activeCell="B22" sqref="B22:B23"/>
    </sheetView>
  </sheetViews>
  <sheetFormatPr defaultColWidth="9.140625" defaultRowHeight="12.75"/>
  <cols>
    <col min="1" max="1" width="34.57421875" style="0" customWidth="1"/>
    <col min="2" max="2" width="14.28125" style="0" customWidth="1"/>
    <col min="3" max="3" width="26.28125" style="0" customWidth="1"/>
    <col min="4" max="4" width="30.28125" style="0" customWidth="1"/>
    <col min="5" max="6" width="9.140625" style="22" customWidth="1"/>
  </cols>
  <sheetData>
    <row r="6" spans="1:4" ht="15.75">
      <c r="A6" s="35" t="s">
        <v>0</v>
      </c>
      <c r="B6" s="35"/>
      <c r="C6" s="35"/>
      <c r="D6" s="35"/>
    </row>
    <row r="7" spans="1:4" ht="15.75">
      <c r="A7" s="35" t="s">
        <v>1</v>
      </c>
      <c r="B7" s="35"/>
      <c r="C7" s="35"/>
      <c r="D7" s="35"/>
    </row>
    <row r="12" spans="1:4" ht="31.5">
      <c r="A12" s="50" t="s">
        <v>2</v>
      </c>
      <c r="B12" s="50" t="s">
        <v>3</v>
      </c>
      <c r="C12" s="50" t="s">
        <v>4</v>
      </c>
      <c r="D12" s="50" t="s">
        <v>5</v>
      </c>
    </row>
    <row r="13" spans="1:4" ht="15.75">
      <c r="A13" s="51"/>
      <c r="B13" s="53"/>
      <c r="C13" s="51"/>
      <c r="D13" s="51"/>
    </row>
    <row r="14" spans="1:4" ht="15.75">
      <c r="A14" s="52"/>
      <c r="B14" s="54"/>
      <c r="C14" s="52"/>
      <c r="D14" s="52"/>
    </row>
    <row r="15" spans="1:4" ht="15.75">
      <c r="A15" s="37" t="s">
        <v>6</v>
      </c>
      <c r="B15" s="39">
        <f>B17+B18+B16</f>
        <v>1051264</v>
      </c>
      <c r="C15" s="41"/>
      <c r="D15" s="41"/>
    </row>
    <row r="16" spans="1:4" ht="15.75">
      <c r="A16" s="38"/>
      <c r="B16" s="2">
        <v>687767</v>
      </c>
      <c r="C16" s="16" t="s">
        <v>31</v>
      </c>
      <c r="D16" s="16" t="s">
        <v>32</v>
      </c>
    </row>
    <row r="17" spans="1:4" ht="14.25" customHeight="1">
      <c r="A17" s="1"/>
      <c r="B17" s="2">
        <v>363497</v>
      </c>
      <c r="C17" s="1" t="s">
        <v>36</v>
      </c>
      <c r="D17" s="1" t="s">
        <v>37</v>
      </c>
    </row>
    <row r="18" spans="1:5" ht="12.75">
      <c r="A18" s="1"/>
      <c r="B18" s="2"/>
      <c r="C18" s="1"/>
      <c r="D18" s="1"/>
      <c r="E18" s="29"/>
    </row>
    <row r="19" spans="1:5" ht="14.25">
      <c r="A19" s="1"/>
      <c r="B19" s="27"/>
      <c r="C19" s="25"/>
      <c r="D19" s="1"/>
      <c r="E19" s="29"/>
    </row>
    <row r="20" spans="1:5" ht="14.25">
      <c r="A20" s="1"/>
      <c r="B20" s="27"/>
      <c r="C20" s="25"/>
      <c r="D20" s="1"/>
      <c r="E20" s="29"/>
    </row>
    <row r="21" spans="1:8" ht="20.25" customHeight="1">
      <c r="A21" s="37" t="s">
        <v>7</v>
      </c>
      <c r="B21" s="40">
        <f>B22+B23+B24+B25+B26+B27+B28+B29+B30</f>
        <v>146792.15</v>
      </c>
      <c r="C21" s="66"/>
      <c r="D21" s="66"/>
      <c r="E21" s="29"/>
      <c r="H21" s="64"/>
    </row>
    <row r="22" spans="1:5" ht="12.75" customHeight="1">
      <c r="A22" s="65"/>
      <c r="B22" s="30">
        <v>30000</v>
      </c>
      <c r="C22" s="25" t="s">
        <v>8</v>
      </c>
      <c r="D22" s="31" t="s">
        <v>9</v>
      </c>
      <c r="E22" s="29"/>
    </row>
    <row r="23" spans="1:5" ht="12.75">
      <c r="A23" s="1"/>
      <c r="B23" s="8">
        <v>116792.15</v>
      </c>
      <c r="C23" s="1" t="s">
        <v>50</v>
      </c>
      <c r="D23" s="1" t="s">
        <v>9</v>
      </c>
      <c r="E23" s="29"/>
    </row>
    <row r="24" spans="1:5" ht="12.75">
      <c r="A24" s="1"/>
      <c r="B24" s="30"/>
      <c r="C24" s="25"/>
      <c r="D24" s="31"/>
      <c r="E24" s="29"/>
    </row>
    <row r="25" spans="1:5" ht="12.75">
      <c r="A25" s="1"/>
      <c r="B25" s="24"/>
      <c r="C25" s="1"/>
      <c r="D25" s="1"/>
      <c r="E25" s="29"/>
    </row>
    <row r="26" spans="1:5" ht="12.75">
      <c r="A26" s="1"/>
      <c r="B26" s="30"/>
      <c r="C26" s="25"/>
      <c r="D26" s="31"/>
      <c r="E26" s="29"/>
    </row>
    <row r="27" spans="1:5" ht="12.75">
      <c r="A27" s="1"/>
      <c r="B27" s="30"/>
      <c r="C27" s="25"/>
      <c r="D27" s="31"/>
      <c r="E27" s="29"/>
    </row>
    <row r="28" spans="1:5" ht="12.75">
      <c r="A28" s="1"/>
      <c r="B28" s="30"/>
      <c r="C28" s="25"/>
      <c r="D28" s="31"/>
      <c r="E28" s="29"/>
    </row>
    <row r="29" spans="1:5" ht="12.75">
      <c r="A29" s="1"/>
      <c r="B29" s="30"/>
      <c r="C29" s="25"/>
      <c r="D29" s="31"/>
      <c r="E29" s="29"/>
    </row>
    <row r="30" spans="1:5" ht="12.75">
      <c r="A30" s="1"/>
      <c r="B30" s="30"/>
      <c r="C30" s="25"/>
      <c r="D30" s="31"/>
      <c r="E30" s="29"/>
    </row>
    <row r="31" spans="1:5" ht="12.75">
      <c r="A31" s="1"/>
      <c r="B31" s="30"/>
      <c r="C31" s="25"/>
      <c r="D31" s="31"/>
      <c r="E31" s="29"/>
    </row>
    <row r="32" spans="1:5" ht="12.75">
      <c r="A32" s="1"/>
      <c r="B32" s="30"/>
      <c r="C32" s="25"/>
      <c r="D32" s="31"/>
      <c r="E32" s="29"/>
    </row>
    <row r="33" spans="1:5" ht="12.75">
      <c r="A33" s="1"/>
      <c r="B33" s="30"/>
      <c r="C33" s="25"/>
      <c r="D33" s="31"/>
      <c r="E33" s="29"/>
    </row>
    <row r="34" spans="1:5" ht="12.75">
      <c r="A34" s="1"/>
      <c r="B34" s="32"/>
      <c r="C34" s="25"/>
      <c r="D34" s="31"/>
      <c r="E34" s="29"/>
    </row>
    <row r="35" spans="1:5" ht="12.75">
      <c r="A35" s="1"/>
      <c r="B35" s="32"/>
      <c r="C35" s="25"/>
      <c r="D35" s="31"/>
      <c r="E35" s="29"/>
    </row>
    <row r="36" spans="1:5" ht="12.75">
      <c r="A36" s="1"/>
      <c r="B36" s="32"/>
      <c r="C36" s="25"/>
      <c r="D36" s="31"/>
      <c r="E36" s="29"/>
    </row>
    <row r="37" spans="1:5" ht="12.75">
      <c r="A37" s="1"/>
      <c r="B37" s="32"/>
      <c r="C37" s="25"/>
      <c r="D37" s="31"/>
      <c r="E37" s="29"/>
    </row>
    <row r="38" spans="1:5" ht="12.75">
      <c r="A38" s="1"/>
      <c r="B38" s="32"/>
      <c r="C38" s="26"/>
      <c r="D38" s="31"/>
      <c r="E38" s="29"/>
    </row>
    <row r="39" spans="1:5" ht="12.75">
      <c r="A39" s="1"/>
      <c r="B39" s="32"/>
      <c r="C39" s="25"/>
      <c r="D39" s="31"/>
      <c r="E39" s="29"/>
    </row>
    <row r="40" spans="1:5" ht="12.75">
      <c r="A40" s="1"/>
      <c r="B40" s="32"/>
      <c r="C40" s="25"/>
      <c r="D40" s="31"/>
      <c r="E40" s="29"/>
    </row>
    <row r="41" spans="1:5" ht="12.75">
      <c r="A41" s="1"/>
      <c r="B41" s="32"/>
      <c r="C41" s="25"/>
      <c r="D41" s="31"/>
      <c r="E41" s="29"/>
    </row>
    <row r="42" spans="1:5" ht="12.75">
      <c r="A42" s="1"/>
      <c r="B42" s="32"/>
      <c r="C42" s="25"/>
      <c r="D42" s="31"/>
      <c r="E42" s="29"/>
    </row>
    <row r="43" spans="1:5" ht="12.75">
      <c r="A43" s="1"/>
      <c r="B43" s="32"/>
      <c r="C43" s="25"/>
      <c r="D43" s="31"/>
      <c r="E43" s="29"/>
    </row>
    <row r="44" spans="1:5" ht="12.75">
      <c r="A44" s="1"/>
      <c r="B44" s="32"/>
      <c r="C44" s="25"/>
      <c r="D44" s="31"/>
      <c r="E44" s="29"/>
    </row>
    <row r="45" spans="1:5" ht="12.75">
      <c r="A45" s="1"/>
      <c r="B45" s="32"/>
      <c r="C45" s="25"/>
      <c r="D45" s="31"/>
      <c r="E45" s="29"/>
    </row>
    <row r="46" spans="1:5" ht="12.75">
      <c r="A46" s="1"/>
      <c r="B46" s="32"/>
      <c r="C46" s="25"/>
      <c r="D46" s="31"/>
      <c r="E46" s="29"/>
    </row>
    <row r="47" spans="1:5" ht="12.75">
      <c r="A47" s="1"/>
      <c r="B47" s="32"/>
      <c r="C47" s="25"/>
      <c r="D47" s="31"/>
      <c r="E47" s="29"/>
    </row>
    <row r="48" spans="1:5" ht="12.75">
      <c r="A48" s="1"/>
      <c r="B48" s="32"/>
      <c r="C48" s="25"/>
      <c r="D48" s="31"/>
      <c r="E48" s="29"/>
    </row>
    <row r="49" spans="1:5" ht="14.25">
      <c r="A49" s="1"/>
      <c r="B49" s="27"/>
      <c r="C49" s="25"/>
      <c r="D49" s="1"/>
      <c r="E49" s="29"/>
    </row>
    <row r="50" spans="1:5" ht="14.25">
      <c r="A50" s="1"/>
      <c r="B50" s="28"/>
      <c r="C50" s="25"/>
      <c r="D50" s="1"/>
      <c r="E50" s="29"/>
    </row>
    <row r="51" spans="1:5" ht="14.25">
      <c r="A51" s="1"/>
      <c r="B51" s="28"/>
      <c r="C51" s="25"/>
      <c r="D51" s="1"/>
      <c r="E51" s="29"/>
    </row>
    <row r="52" spans="1:5" ht="14.25">
      <c r="A52" s="1"/>
      <c r="B52" s="28"/>
      <c r="C52" s="25"/>
      <c r="D52" s="1"/>
      <c r="E52" s="29"/>
    </row>
    <row r="53" spans="1:5" ht="14.25">
      <c r="A53" s="1"/>
      <c r="B53" s="28"/>
      <c r="C53" s="25"/>
      <c r="D53" s="1"/>
      <c r="E53" s="29"/>
    </row>
    <row r="54" spans="1:5" ht="12.75" customHeight="1">
      <c r="A54" s="43" t="s">
        <v>12</v>
      </c>
      <c r="B54" s="59"/>
      <c r="C54" s="57"/>
      <c r="D54" s="41"/>
      <c r="E54" s="29"/>
    </row>
    <row r="55" spans="1:5" ht="20.25" customHeight="1">
      <c r="A55" s="44"/>
      <c r="B55" s="60"/>
      <c r="C55" s="58"/>
      <c r="D55" s="42"/>
      <c r="E55" s="29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 customHeight="1">
      <c r="A62" s="37" t="s">
        <v>13</v>
      </c>
      <c r="B62" s="39">
        <v>0</v>
      </c>
      <c r="C62" s="41"/>
      <c r="D62" s="41"/>
    </row>
    <row r="63" spans="1:4" ht="12.75" customHeight="1">
      <c r="A63" s="38"/>
      <c r="B63" s="40"/>
      <c r="C63" s="42"/>
      <c r="D63" s="42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2.75">
      <c r="A67" s="1"/>
      <c r="B67" s="2"/>
      <c r="C67" s="1"/>
      <c r="D67" s="1"/>
    </row>
    <row r="68" spans="1:4" ht="15.75">
      <c r="A68" s="9" t="s">
        <v>14</v>
      </c>
      <c r="B68" s="10">
        <f>B15+B21</f>
        <v>1198056.15</v>
      </c>
      <c r="C68" s="9"/>
      <c r="D68" s="9"/>
    </row>
    <row r="69" ht="12.75">
      <c r="B69" s="3"/>
    </row>
    <row r="70" ht="12.75">
      <c r="B70" s="3"/>
    </row>
    <row r="71" spans="1:4" ht="15.75">
      <c r="A71" s="5" t="s">
        <v>15</v>
      </c>
      <c r="B71" s="3"/>
      <c r="C71" s="35" t="s">
        <v>16</v>
      </c>
      <c r="D71" s="35"/>
    </row>
    <row r="72" spans="1:4" ht="15.75">
      <c r="A72" s="4" t="s">
        <v>22</v>
      </c>
      <c r="B72" s="3"/>
      <c r="C72" s="36" t="s">
        <v>23</v>
      </c>
      <c r="D72" s="36"/>
    </row>
    <row r="73" ht="12.75">
      <c r="B73" s="3"/>
    </row>
    <row r="74" ht="12.75">
      <c r="B74" s="3"/>
    </row>
    <row r="75" ht="12.75">
      <c r="B75" s="3"/>
    </row>
    <row r="76" spans="2:4" ht="15.75">
      <c r="B76" s="3"/>
      <c r="C76" s="35" t="s">
        <v>19</v>
      </c>
      <c r="D76" s="35"/>
    </row>
    <row r="77" spans="2:4" ht="15.75">
      <c r="B77" s="3"/>
      <c r="C77" s="35" t="s">
        <v>20</v>
      </c>
      <c r="D77" s="3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2012-07-16T09:45:56Z</cp:lastPrinted>
  <dcterms:created xsi:type="dcterms:W3CDTF">2012-03-09T07:00:26Z</dcterms:created>
  <dcterms:modified xsi:type="dcterms:W3CDTF">2013-06-03T06:05:34Z</dcterms:modified>
  <cp:category/>
  <cp:version/>
  <cp:contentType/>
  <cp:contentStatus/>
</cp:coreProperties>
</file>